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Y:\Group Treasury\Funding &amp; Liquidity Mngmt\People\Mikael Angervall\Obligationsrådet (ASCB)\Gemensam Rapportering\Nationella Mallen\ECBC HTT report\Reported\"/>
    </mc:Choice>
  </mc:AlternateContent>
  <xr:revisionPtr revIDLastSave="0" documentId="13_ncr:1_{9D728723-DF60-43ED-A634-AFB2D35A87C5}" xr6:coauthVersionLast="46" xr6:coauthVersionMax="46" xr10:uidLastSave="{00000000-0000-0000-0000-000000000000}"/>
  <bookViews>
    <workbookView xWindow="144" yWindow="312" windowWidth="22896" windowHeight="12648" tabRatio="879" activeTab="3" xr2:uid="{00000000-000D-0000-FFFF-FFFF00000000}"/>
  </bookViews>
  <sheets>
    <sheet name="Introduction" sheetId="2" r:id="rId1"/>
    <sheet name="Completion Instructions" sheetId="3" r:id="rId2"/>
    <sheet name="FAQ" sheetId="4" r:id="rId3"/>
    <sheet name="A. HTT General" sheetId="5" r:id="rId4"/>
    <sheet name="B1. HTT Mortgage Assets" sheetId="6" r:id="rId5"/>
    <sheet name="B2. HTT Public Sector Assets" sheetId="7" r:id="rId6"/>
    <sheet name="B3. HTT Shipping Assets" sheetId="8" r:id="rId7"/>
    <sheet name="C. HTT Harmonised Glossary" sheetId="9" r:id="rId8"/>
    <sheet name="D. Insert Nat Trans Templ" sheetId="10" r:id="rId9"/>
    <sheet name="E. Optional ECB-ECAIs data" sheetId="11" r:id="rId10"/>
    <sheet name="F1. Optional Sustainable M data" sheetId="12" r:id="rId11"/>
    <sheet name="Temp. Optional COVID 19 imp" sheetId="13" r:id="rId12"/>
    <sheet name="E.g. General" sheetId="14" r:id="rId13"/>
    <sheet name="E.g. Other" sheetId="15" r:id="rId14"/>
  </sheets>
  <definedNames>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Glossary'!$A$1:$C$59</definedName>
    <definedName name="_xlnm.Print_Area" localSheetId="1">'Completion Instructions'!$B$2:$J$71</definedName>
    <definedName name="_xlnm.Print_Area" localSheetId="9">'E. Optional ECB-ECAIs data'!$A$2:$G$72</definedName>
    <definedName name="_xlnm.Print_Area" localSheetId="2">FAQ!$A$1:$C$28</definedName>
    <definedName name="_xlnm.Print_Area" localSheetId="0">Introduction!$B$2:$J$43</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8" i="13" l="1"/>
  <c r="F177" i="13"/>
  <c r="F176" i="13"/>
  <c r="F175" i="13"/>
  <c r="F174" i="13"/>
  <c r="H30" i="13"/>
  <c r="H29" i="13"/>
  <c r="H28" i="13"/>
  <c r="H27" i="13"/>
  <c r="G26" i="13"/>
  <c r="F26" i="13"/>
  <c r="E26" i="13"/>
  <c r="D26" i="13"/>
  <c r="C26" i="13"/>
  <c r="H25" i="13"/>
  <c r="H24" i="13"/>
  <c r="H23" i="13"/>
  <c r="H26" i="13" s="1"/>
  <c r="D616" i="12"/>
  <c r="G615" i="12" s="1"/>
  <c r="C616" i="12"/>
  <c r="F615" i="12" s="1"/>
  <c r="G613" i="12"/>
  <c r="F613" i="12"/>
  <c r="G612" i="12"/>
  <c r="F612" i="12"/>
  <c r="G609" i="12"/>
  <c r="F609" i="12"/>
  <c r="G608" i="12"/>
  <c r="F608" i="12"/>
  <c r="G605" i="12"/>
  <c r="F605" i="12"/>
  <c r="G604" i="12"/>
  <c r="F604" i="12"/>
  <c r="G601" i="12"/>
  <c r="F601" i="12"/>
  <c r="G600" i="12"/>
  <c r="F600" i="12"/>
  <c r="F595" i="12"/>
  <c r="D595" i="12"/>
  <c r="G594" i="12" s="1"/>
  <c r="C595" i="12"/>
  <c r="F591" i="12"/>
  <c r="D588" i="12"/>
  <c r="G587" i="12" s="1"/>
  <c r="C588" i="12"/>
  <c r="F587" i="12" s="1"/>
  <c r="F586" i="12"/>
  <c r="G585" i="12"/>
  <c r="F585" i="12"/>
  <c r="G584" i="12"/>
  <c r="F584" i="12"/>
  <c r="F582" i="12"/>
  <c r="G581" i="12"/>
  <c r="F581" i="12"/>
  <c r="G580" i="12"/>
  <c r="F580" i="12"/>
  <c r="F579" i="12"/>
  <c r="F578" i="12"/>
  <c r="D576" i="12"/>
  <c r="G575" i="12" s="1"/>
  <c r="C576" i="12"/>
  <c r="F575" i="12" s="1"/>
  <c r="F574" i="12"/>
  <c r="G573" i="12"/>
  <c r="F573" i="12"/>
  <c r="G572" i="12"/>
  <c r="F572" i="12"/>
  <c r="F570" i="12"/>
  <c r="G569" i="12"/>
  <c r="F569" i="12"/>
  <c r="G568" i="12"/>
  <c r="F568" i="12"/>
  <c r="F566" i="12"/>
  <c r="G565" i="12"/>
  <c r="F565" i="12"/>
  <c r="G564" i="12"/>
  <c r="F564" i="12"/>
  <c r="F562" i="12"/>
  <c r="G561" i="12"/>
  <c r="F561" i="12"/>
  <c r="G560" i="12"/>
  <c r="F560" i="12"/>
  <c r="F558" i="12"/>
  <c r="D553" i="12"/>
  <c r="G552" i="12" s="1"/>
  <c r="C553" i="12"/>
  <c r="F552" i="12" s="1"/>
  <c r="F551" i="12"/>
  <c r="G550" i="12"/>
  <c r="F550" i="12"/>
  <c r="G549" i="12"/>
  <c r="F549" i="12"/>
  <c r="F547" i="12"/>
  <c r="G546" i="12"/>
  <c r="F546" i="12"/>
  <c r="G545" i="12"/>
  <c r="F545" i="12"/>
  <c r="F543" i="12"/>
  <c r="G542" i="12"/>
  <c r="F542" i="12"/>
  <c r="G541" i="12"/>
  <c r="F541" i="12"/>
  <c r="F539" i="12"/>
  <c r="G538" i="12"/>
  <c r="F538" i="12"/>
  <c r="G537" i="12"/>
  <c r="F537" i="12"/>
  <c r="F535" i="12"/>
  <c r="D496" i="12"/>
  <c r="C496" i="12"/>
  <c r="F495" i="12" s="1"/>
  <c r="F494" i="12"/>
  <c r="F493" i="12"/>
  <c r="F492" i="12"/>
  <c r="F490" i="12"/>
  <c r="G489" i="12"/>
  <c r="F489" i="12"/>
  <c r="G488" i="12"/>
  <c r="F488" i="12"/>
  <c r="D474" i="12"/>
  <c r="C474" i="12"/>
  <c r="G473" i="12"/>
  <c r="F473" i="12"/>
  <c r="G472" i="12"/>
  <c r="G471" i="12"/>
  <c r="G470" i="12"/>
  <c r="G469" i="12"/>
  <c r="F469" i="12"/>
  <c r="G468" i="12"/>
  <c r="G467" i="12"/>
  <c r="G474" i="12" s="1"/>
  <c r="G466" i="12"/>
  <c r="F466" i="12"/>
  <c r="D461" i="12"/>
  <c r="C461" i="12"/>
  <c r="F460" i="12" s="1"/>
  <c r="F459" i="12"/>
  <c r="G458" i="12"/>
  <c r="F458" i="12"/>
  <c r="G457" i="12"/>
  <c r="F457" i="12"/>
  <c r="F455" i="12"/>
  <c r="G454" i="12"/>
  <c r="F454" i="12"/>
  <c r="G453" i="12"/>
  <c r="F453" i="12"/>
  <c r="F451" i="12"/>
  <c r="G450" i="12"/>
  <c r="F450" i="12"/>
  <c r="F449" i="12"/>
  <c r="F447" i="12"/>
  <c r="G446" i="12"/>
  <c r="F446" i="12"/>
  <c r="G445" i="12"/>
  <c r="F445" i="12"/>
  <c r="F443" i="12"/>
  <c r="G442" i="12"/>
  <c r="F442" i="12"/>
  <c r="G441" i="12"/>
  <c r="F441" i="12"/>
  <c r="F439" i="12"/>
  <c r="G438" i="12"/>
  <c r="F438" i="12"/>
  <c r="G437" i="12"/>
  <c r="F437" i="12"/>
  <c r="D402" i="12"/>
  <c r="C402" i="12"/>
  <c r="G401" i="12"/>
  <c r="F401" i="12"/>
  <c r="G400" i="12"/>
  <c r="G399" i="12"/>
  <c r="G398" i="12"/>
  <c r="G397" i="12"/>
  <c r="F397" i="12"/>
  <c r="G396" i="12"/>
  <c r="G395" i="12"/>
  <c r="G394" i="12"/>
  <c r="F394" i="12"/>
  <c r="G393" i="12"/>
  <c r="G392" i="12"/>
  <c r="G391" i="12"/>
  <c r="G390" i="12"/>
  <c r="F390" i="12"/>
  <c r="G389" i="12"/>
  <c r="F389" i="12"/>
  <c r="G388" i="12"/>
  <c r="G387" i="12"/>
  <c r="G386" i="12"/>
  <c r="F386" i="12"/>
  <c r="G385" i="12"/>
  <c r="F385" i="12"/>
  <c r="G384" i="12"/>
  <c r="D381" i="12"/>
  <c r="C381" i="12"/>
  <c r="G380" i="12"/>
  <c r="G379" i="12"/>
  <c r="G378" i="12"/>
  <c r="G377" i="12"/>
  <c r="D374" i="12"/>
  <c r="C374" i="12"/>
  <c r="F373" i="12" s="1"/>
  <c r="F372" i="12"/>
  <c r="G371" i="12"/>
  <c r="F371" i="12"/>
  <c r="G370" i="12"/>
  <c r="F370" i="12"/>
  <c r="F368" i="12"/>
  <c r="G367" i="12"/>
  <c r="F367" i="12"/>
  <c r="D364" i="12"/>
  <c r="G363" i="12" s="1"/>
  <c r="C364" i="12"/>
  <c r="F363" i="12"/>
  <c r="G362" i="12"/>
  <c r="F362" i="12"/>
  <c r="G361" i="12"/>
  <c r="F361" i="12"/>
  <c r="G360" i="12"/>
  <c r="F360" i="12"/>
  <c r="F359" i="12"/>
  <c r="G358" i="12"/>
  <c r="F358" i="12"/>
  <c r="G357" i="12"/>
  <c r="F357" i="12"/>
  <c r="G356" i="12"/>
  <c r="F356" i="12"/>
  <c r="F355" i="12"/>
  <c r="G354" i="12"/>
  <c r="F354" i="12"/>
  <c r="D350" i="12"/>
  <c r="G349" i="12" s="1"/>
  <c r="C350" i="12"/>
  <c r="F349" i="12"/>
  <c r="G348" i="12"/>
  <c r="F348" i="12"/>
  <c r="G347" i="12"/>
  <c r="F347" i="12"/>
  <c r="G346" i="12"/>
  <c r="F346" i="12"/>
  <c r="F345" i="12"/>
  <c r="G344" i="12"/>
  <c r="F344" i="12"/>
  <c r="G343" i="12"/>
  <c r="F343" i="12"/>
  <c r="G342" i="12"/>
  <c r="F342" i="12"/>
  <c r="F341" i="12"/>
  <c r="G340" i="12"/>
  <c r="F340" i="12"/>
  <c r="G339" i="12"/>
  <c r="F339" i="12"/>
  <c r="G338" i="12"/>
  <c r="F338" i="12"/>
  <c r="F337" i="12"/>
  <c r="G336" i="12"/>
  <c r="F336" i="12"/>
  <c r="G335" i="12"/>
  <c r="F335" i="12"/>
  <c r="G334" i="12"/>
  <c r="F334" i="12"/>
  <c r="F333" i="12"/>
  <c r="G332" i="12"/>
  <c r="F332" i="12"/>
  <c r="F350" i="12" s="1"/>
  <c r="D327" i="12"/>
  <c r="G326" i="12" s="1"/>
  <c r="C327" i="12"/>
  <c r="F326" i="12"/>
  <c r="G325" i="12"/>
  <c r="F325" i="12"/>
  <c r="G324" i="12"/>
  <c r="F324" i="12"/>
  <c r="G323" i="12"/>
  <c r="F323" i="12"/>
  <c r="F322" i="12"/>
  <c r="G321" i="12"/>
  <c r="F321" i="12"/>
  <c r="G320" i="12"/>
  <c r="F320" i="12"/>
  <c r="G319" i="12"/>
  <c r="F319" i="12"/>
  <c r="F318" i="12"/>
  <c r="G317" i="12"/>
  <c r="F317" i="12"/>
  <c r="G316" i="12"/>
  <c r="F316" i="12"/>
  <c r="G315" i="12"/>
  <c r="F315" i="12"/>
  <c r="F314" i="12"/>
  <c r="G313" i="12"/>
  <c r="F313" i="12"/>
  <c r="G312" i="12"/>
  <c r="F312" i="12"/>
  <c r="G311" i="12"/>
  <c r="F311" i="12"/>
  <c r="F310" i="12"/>
  <c r="G309" i="12"/>
  <c r="F309" i="12"/>
  <c r="D274" i="12"/>
  <c r="G272" i="12" s="1"/>
  <c r="C274" i="12"/>
  <c r="F273" i="12"/>
  <c r="F272" i="12"/>
  <c r="F271" i="12"/>
  <c r="F270" i="12"/>
  <c r="F269" i="12"/>
  <c r="G268" i="12"/>
  <c r="F268" i="12"/>
  <c r="G267" i="12"/>
  <c r="F267" i="12"/>
  <c r="G266" i="12"/>
  <c r="F266" i="12"/>
  <c r="D252" i="12"/>
  <c r="G251" i="12" s="1"/>
  <c r="C252" i="12"/>
  <c r="G250" i="12"/>
  <c r="G246" i="12"/>
  <c r="F245" i="12"/>
  <c r="F244" i="12"/>
  <c r="D239" i="12"/>
  <c r="G229" i="12" s="1"/>
  <c r="C239" i="12"/>
  <c r="F238" i="12"/>
  <c r="G237" i="12"/>
  <c r="F237" i="12"/>
  <c r="F236" i="12"/>
  <c r="F235" i="12"/>
  <c r="F234" i="12"/>
  <c r="F233" i="12"/>
  <c r="G232" i="12"/>
  <c r="F232" i="12"/>
  <c r="G231" i="12"/>
  <c r="F231" i="12"/>
  <c r="F230" i="12"/>
  <c r="F229" i="12"/>
  <c r="G228" i="12"/>
  <c r="F228" i="12"/>
  <c r="F227" i="12"/>
  <c r="F226" i="12"/>
  <c r="G225" i="12"/>
  <c r="F225" i="12"/>
  <c r="F224" i="12"/>
  <c r="G223" i="12"/>
  <c r="F223" i="12"/>
  <c r="F222" i="12"/>
  <c r="F221" i="12"/>
  <c r="F220" i="12"/>
  <c r="G219" i="12"/>
  <c r="F219" i="12"/>
  <c r="F218" i="12"/>
  <c r="G217" i="12"/>
  <c r="F217" i="12"/>
  <c r="G216" i="12"/>
  <c r="F216" i="12"/>
  <c r="G215" i="12"/>
  <c r="F215" i="12"/>
  <c r="F98" i="12"/>
  <c r="D98" i="12"/>
  <c r="C98" i="12"/>
  <c r="F94" i="12"/>
  <c r="D94" i="12"/>
  <c r="C94" i="12"/>
  <c r="F66" i="12"/>
  <c r="D66" i="12"/>
  <c r="C66" i="12"/>
  <c r="F38" i="12"/>
  <c r="F36" i="12"/>
  <c r="F35" i="12"/>
  <c r="F34" i="12"/>
  <c r="F31" i="12"/>
  <c r="C30" i="12"/>
  <c r="F29" i="12"/>
  <c r="F27" i="12"/>
  <c r="D19" i="12"/>
  <c r="C19" i="12"/>
  <c r="F17" i="12"/>
  <c r="G185" i="8"/>
  <c r="F185" i="8"/>
  <c r="G184" i="8"/>
  <c r="F184" i="8"/>
  <c r="G183" i="8"/>
  <c r="F183" i="8"/>
  <c r="G181" i="8"/>
  <c r="F181" i="8"/>
  <c r="G180" i="8"/>
  <c r="F180" i="8"/>
  <c r="D179" i="8"/>
  <c r="G182" i="8" s="1"/>
  <c r="C179" i="8"/>
  <c r="F182" i="8" s="1"/>
  <c r="G178" i="8"/>
  <c r="F178" i="8"/>
  <c r="G177" i="8"/>
  <c r="F177" i="8"/>
  <c r="G176" i="8"/>
  <c r="F176" i="8"/>
  <c r="G175" i="8"/>
  <c r="F175" i="8"/>
  <c r="G174" i="8"/>
  <c r="F174" i="8"/>
  <c r="G173" i="8"/>
  <c r="F173" i="8"/>
  <c r="G172" i="8"/>
  <c r="G179" i="8" s="1"/>
  <c r="F172" i="8"/>
  <c r="F179" i="8" s="1"/>
  <c r="G171" i="8"/>
  <c r="F171" i="8"/>
  <c r="G163" i="8"/>
  <c r="F163" i="8"/>
  <c r="G162" i="8"/>
  <c r="F162" i="8"/>
  <c r="G161" i="8"/>
  <c r="F161" i="8"/>
  <c r="G159" i="8"/>
  <c r="F159" i="8"/>
  <c r="G158" i="8"/>
  <c r="F158" i="8"/>
  <c r="D157" i="8"/>
  <c r="G160" i="8" s="1"/>
  <c r="C157" i="8"/>
  <c r="F160" i="8" s="1"/>
  <c r="G156" i="8"/>
  <c r="F156" i="8"/>
  <c r="G155" i="8"/>
  <c r="F155" i="8"/>
  <c r="G154" i="8"/>
  <c r="F154" i="8"/>
  <c r="G153" i="8"/>
  <c r="F153" i="8"/>
  <c r="G152" i="8"/>
  <c r="F152" i="8"/>
  <c r="G151" i="8"/>
  <c r="F151" i="8"/>
  <c r="G150" i="8"/>
  <c r="G157" i="8" s="1"/>
  <c r="F150" i="8"/>
  <c r="G149" i="8"/>
  <c r="F149" i="8"/>
  <c r="D144" i="8"/>
  <c r="C144" i="8"/>
  <c r="F139" i="8" s="1"/>
  <c r="G141" i="8"/>
  <c r="G140" i="8"/>
  <c r="G139" i="8"/>
  <c r="G136" i="8"/>
  <c r="G135" i="8"/>
  <c r="G133" i="8"/>
  <c r="G131" i="8"/>
  <c r="G129" i="8"/>
  <c r="G128" i="8"/>
  <c r="G125" i="8"/>
  <c r="G124" i="8"/>
  <c r="G123" i="8"/>
  <c r="G120" i="8"/>
  <c r="C58" i="8"/>
  <c r="C54" i="8"/>
  <c r="C26" i="8"/>
  <c r="F158" i="7"/>
  <c r="F157" i="7"/>
  <c r="F156" i="7"/>
  <c r="F155" i="7"/>
  <c r="F154" i="7"/>
  <c r="F153" i="7"/>
  <c r="C152" i="7"/>
  <c r="F159" i="7" s="1"/>
  <c r="F151" i="7"/>
  <c r="F150" i="7"/>
  <c r="F149" i="7"/>
  <c r="F148" i="7"/>
  <c r="C81" i="7"/>
  <c r="C77" i="7"/>
  <c r="C49" i="7"/>
  <c r="C42" i="7"/>
  <c r="F39" i="7" s="1"/>
  <c r="F40" i="7"/>
  <c r="D37" i="7"/>
  <c r="C37" i="7"/>
  <c r="G36" i="7"/>
  <c r="F36" i="7"/>
  <c r="G35" i="7"/>
  <c r="F35" i="7"/>
  <c r="G34" i="7"/>
  <c r="F34" i="7"/>
  <c r="G33" i="7"/>
  <c r="F33" i="7"/>
  <c r="G32" i="7"/>
  <c r="F32" i="7"/>
  <c r="G31" i="7"/>
  <c r="F31" i="7"/>
  <c r="G30" i="7"/>
  <c r="F30" i="7"/>
  <c r="G29" i="7"/>
  <c r="F29" i="7"/>
  <c r="G28" i="7"/>
  <c r="F28" i="7"/>
  <c r="G27" i="7"/>
  <c r="F27" i="7"/>
  <c r="G26" i="7"/>
  <c r="F26" i="7"/>
  <c r="G25" i="7"/>
  <c r="F25" i="7"/>
  <c r="G24" i="7"/>
  <c r="F24" i="7"/>
  <c r="G23" i="7"/>
  <c r="F23" i="7"/>
  <c r="G22" i="7"/>
  <c r="G37" i="7" s="1"/>
  <c r="F22" i="7"/>
  <c r="F37" i="7" s="1"/>
  <c r="D598" i="6"/>
  <c r="C598" i="6"/>
  <c r="F597" i="6" s="1"/>
  <c r="G597" i="6"/>
  <c r="G596" i="6"/>
  <c r="G594" i="6"/>
  <c r="G593" i="6"/>
  <c r="F593" i="6"/>
  <c r="G592" i="6"/>
  <c r="G590" i="6"/>
  <c r="G589" i="6"/>
  <c r="G588" i="6"/>
  <c r="F588" i="6"/>
  <c r="G586" i="6"/>
  <c r="G585" i="6"/>
  <c r="G584" i="6"/>
  <c r="G582" i="6"/>
  <c r="F582" i="6"/>
  <c r="G581" i="6"/>
  <c r="G580" i="6"/>
  <c r="D577" i="6"/>
  <c r="G574" i="6" s="1"/>
  <c r="C577" i="6"/>
  <c r="F574" i="6" s="1"/>
  <c r="F576" i="6"/>
  <c r="G575" i="6"/>
  <c r="G573" i="6"/>
  <c r="D570" i="6"/>
  <c r="C570" i="6"/>
  <c r="F568" i="6" s="1"/>
  <c r="G568" i="6"/>
  <c r="G567" i="6"/>
  <c r="G566" i="6"/>
  <c r="G564" i="6"/>
  <c r="F564" i="6"/>
  <c r="G563" i="6"/>
  <c r="G562" i="6"/>
  <c r="G560" i="6"/>
  <c r="D555" i="6"/>
  <c r="C555" i="6"/>
  <c r="G553" i="6"/>
  <c r="F552" i="6"/>
  <c r="F551" i="6"/>
  <c r="G549" i="6"/>
  <c r="F549" i="6"/>
  <c r="G548" i="6"/>
  <c r="F547" i="6"/>
  <c r="F545" i="6"/>
  <c r="G544" i="6"/>
  <c r="F544" i="6"/>
  <c r="G543" i="6"/>
  <c r="F541" i="6"/>
  <c r="F540" i="6"/>
  <c r="G539" i="6"/>
  <c r="F539" i="6"/>
  <c r="G537" i="6"/>
  <c r="D532" i="6"/>
  <c r="G529" i="6" s="1"/>
  <c r="C532" i="6"/>
  <c r="F530" i="6" s="1"/>
  <c r="G531" i="6"/>
  <c r="G528" i="6"/>
  <c r="G527" i="6"/>
  <c r="G526" i="6"/>
  <c r="G525" i="6"/>
  <c r="G524" i="6"/>
  <c r="G523" i="6"/>
  <c r="G522" i="6"/>
  <c r="G519" i="6"/>
  <c r="G518" i="6"/>
  <c r="F517" i="6"/>
  <c r="G515" i="6"/>
  <c r="G514" i="6"/>
  <c r="F481" i="6"/>
  <c r="G478" i="6"/>
  <c r="F477" i="6"/>
  <c r="D475" i="6"/>
  <c r="C475" i="6"/>
  <c r="F480" i="6" s="1"/>
  <c r="F474" i="6"/>
  <c r="G471" i="6"/>
  <c r="F471" i="6"/>
  <c r="F470" i="6"/>
  <c r="G467" i="6"/>
  <c r="F467" i="6"/>
  <c r="F459" i="6"/>
  <c r="F455" i="6"/>
  <c r="D453" i="6"/>
  <c r="G445" i="6" s="1"/>
  <c r="C453" i="6"/>
  <c r="F458" i="6" s="1"/>
  <c r="F452" i="6"/>
  <c r="F449" i="6"/>
  <c r="F448" i="6"/>
  <c r="F445" i="6"/>
  <c r="D440" i="6"/>
  <c r="G437" i="6" s="1"/>
  <c r="C440" i="6"/>
  <c r="F439" i="6" s="1"/>
  <c r="G439" i="6"/>
  <c r="G438" i="6"/>
  <c r="F438" i="6"/>
  <c r="F437" i="6"/>
  <c r="G436" i="6"/>
  <c r="F436" i="6"/>
  <c r="G435" i="6"/>
  <c r="G434" i="6"/>
  <c r="F434" i="6"/>
  <c r="F433" i="6"/>
  <c r="G432" i="6"/>
  <c r="F432" i="6"/>
  <c r="G431" i="6"/>
  <c r="G430" i="6"/>
  <c r="F430" i="6"/>
  <c r="G429" i="6"/>
  <c r="F429" i="6"/>
  <c r="G428" i="6"/>
  <c r="F428" i="6"/>
  <c r="G427" i="6"/>
  <c r="G426" i="6"/>
  <c r="F426" i="6"/>
  <c r="G425" i="6"/>
  <c r="F425" i="6"/>
  <c r="G424" i="6"/>
  <c r="F424" i="6"/>
  <c r="G423" i="6"/>
  <c r="G422" i="6"/>
  <c r="F422" i="6"/>
  <c r="G421" i="6"/>
  <c r="F421" i="6"/>
  <c r="G420" i="6"/>
  <c r="F420" i="6"/>
  <c r="G419" i="6"/>
  <c r="G418" i="6"/>
  <c r="F418" i="6"/>
  <c r="G417" i="6"/>
  <c r="F417" i="6"/>
  <c r="G416" i="6"/>
  <c r="F416" i="6"/>
  <c r="D381" i="6"/>
  <c r="G377" i="6" s="1"/>
  <c r="C381" i="6"/>
  <c r="F379" i="6" s="1"/>
  <c r="G369" i="6"/>
  <c r="F369" i="6"/>
  <c r="D360" i="6"/>
  <c r="G356" i="6" s="1"/>
  <c r="C360" i="6"/>
  <c r="F358" i="6" s="1"/>
  <c r="F356" i="6"/>
  <c r="D353" i="6"/>
  <c r="G350" i="6" s="1"/>
  <c r="C353" i="6"/>
  <c r="F352" i="6" s="1"/>
  <c r="F351" i="6"/>
  <c r="F350" i="6"/>
  <c r="G349" i="6"/>
  <c r="F349" i="6"/>
  <c r="G348" i="6"/>
  <c r="G347" i="6"/>
  <c r="D343" i="6"/>
  <c r="G340" i="6" s="1"/>
  <c r="C343" i="6"/>
  <c r="F341" i="6" s="1"/>
  <c r="G342" i="6"/>
  <c r="F342" i="6"/>
  <c r="G338" i="6"/>
  <c r="F336" i="6"/>
  <c r="D328" i="6"/>
  <c r="C328" i="6"/>
  <c r="G310" i="6"/>
  <c r="G328" i="6" s="1"/>
  <c r="F310" i="6"/>
  <c r="F328" i="6" s="1"/>
  <c r="D305" i="6"/>
  <c r="G302" i="6" s="1"/>
  <c r="C305" i="6"/>
  <c r="F304" i="6" s="1"/>
  <c r="G303" i="6"/>
  <c r="F303" i="6"/>
  <c r="F302" i="6"/>
  <c r="F301" i="6"/>
  <c r="F299" i="6"/>
  <c r="F297" i="6"/>
  <c r="F295" i="6"/>
  <c r="F293" i="6"/>
  <c r="G292" i="6"/>
  <c r="G291" i="6"/>
  <c r="F291" i="6"/>
  <c r="F290" i="6"/>
  <c r="G289" i="6"/>
  <c r="F289" i="6"/>
  <c r="G287" i="6"/>
  <c r="F287" i="6"/>
  <c r="F255" i="6"/>
  <c r="F254" i="6"/>
  <c r="F251" i="6"/>
  <c r="F250" i="6"/>
  <c r="D249" i="6"/>
  <c r="G245" i="6" s="1"/>
  <c r="C249" i="6"/>
  <c r="F253" i="6" s="1"/>
  <c r="F248" i="6"/>
  <c r="F247" i="6"/>
  <c r="F245" i="6"/>
  <c r="F244" i="6"/>
  <c r="F243" i="6"/>
  <c r="G241" i="6"/>
  <c r="F241" i="6"/>
  <c r="F233" i="6"/>
  <c r="F232" i="6"/>
  <c r="G230" i="6"/>
  <c r="F229" i="6"/>
  <c r="F228" i="6"/>
  <c r="D227" i="6"/>
  <c r="C227" i="6"/>
  <c r="F231" i="6" s="1"/>
  <c r="F226" i="6"/>
  <c r="F225" i="6"/>
  <c r="G223" i="6"/>
  <c r="F223" i="6"/>
  <c r="F222" i="6"/>
  <c r="F221" i="6"/>
  <c r="G219" i="6"/>
  <c r="F219" i="6"/>
  <c r="D214" i="6"/>
  <c r="G211" i="6" s="1"/>
  <c r="C214" i="6"/>
  <c r="F211" i="6" s="1"/>
  <c r="G213" i="6"/>
  <c r="G210" i="6"/>
  <c r="G209" i="6"/>
  <c r="G208" i="6"/>
  <c r="G206" i="6"/>
  <c r="G205" i="6"/>
  <c r="G204" i="6"/>
  <c r="G201" i="6"/>
  <c r="G200" i="6"/>
  <c r="G198" i="6"/>
  <c r="G196" i="6"/>
  <c r="G195" i="6"/>
  <c r="G194" i="6"/>
  <c r="G193" i="6"/>
  <c r="G192" i="6"/>
  <c r="G191" i="6"/>
  <c r="G190" i="6"/>
  <c r="F180" i="6"/>
  <c r="F174" i="6"/>
  <c r="F173" i="6"/>
  <c r="F172" i="6"/>
  <c r="F171" i="6"/>
  <c r="F170" i="6"/>
  <c r="F162" i="6"/>
  <c r="F161" i="6"/>
  <c r="F160" i="6"/>
  <c r="F152" i="6"/>
  <c r="F151" i="6"/>
  <c r="F150" i="6"/>
  <c r="F106" i="6"/>
  <c r="F105" i="6"/>
  <c r="F104" i="6"/>
  <c r="F103" i="6"/>
  <c r="F102" i="6"/>
  <c r="F101" i="6"/>
  <c r="F100" i="6"/>
  <c r="F99" i="6"/>
  <c r="F87" i="6"/>
  <c r="F86" i="6"/>
  <c r="F85" i="6"/>
  <c r="F84" i="6"/>
  <c r="F83" i="6"/>
  <c r="F82" i="6"/>
  <c r="F81" i="6"/>
  <c r="F80" i="6"/>
  <c r="F79" i="6"/>
  <c r="F78" i="6"/>
  <c r="F77" i="6"/>
  <c r="D76" i="6"/>
  <c r="C76" i="6"/>
  <c r="F76" i="6" s="1"/>
  <c r="F75" i="6"/>
  <c r="F74" i="6"/>
  <c r="F73" i="6"/>
  <c r="F72" i="6"/>
  <c r="D72" i="6"/>
  <c r="C72" i="6"/>
  <c r="F71" i="6"/>
  <c r="F70" i="6"/>
  <c r="F69" i="6"/>
  <c r="F68" i="6"/>
  <c r="F67" i="6"/>
  <c r="F66" i="6"/>
  <c r="F65" i="6"/>
  <c r="F64" i="6"/>
  <c r="F63" i="6"/>
  <c r="F62" i="6"/>
  <c r="F61" i="6"/>
  <c r="F60" i="6"/>
  <c r="F59" i="6"/>
  <c r="F58" i="6"/>
  <c r="F57" i="6"/>
  <c r="F56" i="6"/>
  <c r="F55" i="6"/>
  <c r="F54" i="6"/>
  <c r="F53" i="6"/>
  <c r="F52" i="6"/>
  <c r="F51" i="6"/>
  <c r="F50" i="6"/>
  <c r="F49" i="6"/>
  <c r="F48" i="6"/>
  <c r="F47" i="6"/>
  <c r="F46" i="6"/>
  <c r="F45" i="6"/>
  <c r="D44" i="6"/>
  <c r="C44" i="6"/>
  <c r="F44" i="6" s="1"/>
  <c r="F36" i="6"/>
  <c r="F28" i="6"/>
  <c r="F26" i="6"/>
  <c r="F24" i="6"/>
  <c r="F23" i="6"/>
  <c r="F21" i="6"/>
  <c r="F19" i="6"/>
  <c r="F18" i="6"/>
  <c r="F17" i="6"/>
  <c r="F16" i="6"/>
  <c r="C15" i="6"/>
  <c r="F14" i="6"/>
  <c r="F15" i="6" s="1"/>
  <c r="F13" i="6"/>
  <c r="F12" i="6"/>
  <c r="G227" i="5"/>
  <c r="F227" i="5"/>
  <c r="G226" i="5"/>
  <c r="F226" i="5"/>
  <c r="G225" i="5"/>
  <c r="F225" i="5"/>
  <c r="G224" i="5"/>
  <c r="F224" i="5"/>
  <c r="G223" i="5"/>
  <c r="F223" i="5"/>
  <c r="G222" i="5"/>
  <c r="F222" i="5"/>
  <c r="G221" i="5"/>
  <c r="F221" i="5"/>
  <c r="C220" i="5"/>
  <c r="G219" i="5"/>
  <c r="G220" i="5" s="1"/>
  <c r="F219" i="5"/>
  <c r="G218" i="5"/>
  <c r="F218" i="5"/>
  <c r="F220" i="5" s="1"/>
  <c r="G217" i="5"/>
  <c r="F217" i="5"/>
  <c r="C208" i="5"/>
  <c r="F212" i="5" s="1"/>
  <c r="F205" i="5"/>
  <c r="F194" i="5"/>
  <c r="F187" i="5"/>
  <c r="C179" i="5"/>
  <c r="F177" i="5"/>
  <c r="F175" i="5"/>
  <c r="D167" i="5"/>
  <c r="G166" i="5" s="1"/>
  <c r="C167" i="5"/>
  <c r="F166" i="5" s="1"/>
  <c r="G158" i="5"/>
  <c r="G156" i="5"/>
  <c r="D155" i="5"/>
  <c r="G152" i="5" s="1"/>
  <c r="C155" i="5"/>
  <c r="F154" i="5" s="1"/>
  <c r="F151" i="5"/>
  <c r="F150" i="5"/>
  <c r="G149" i="5"/>
  <c r="G148" i="5"/>
  <c r="G147" i="5"/>
  <c r="F142" i="5"/>
  <c r="G140" i="5"/>
  <c r="G139" i="5"/>
  <c r="G136" i="5"/>
  <c r="F134" i="5"/>
  <c r="F133" i="5"/>
  <c r="G130" i="5"/>
  <c r="F130" i="5"/>
  <c r="D129" i="5"/>
  <c r="G124" i="5" s="1"/>
  <c r="C129" i="5"/>
  <c r="F135" i="5" s="1"/>
  <c r="F127" i="5"/>
  <c r="F126" i="5"/>
  <c r="G125" i="5"/>
  <c r="F125" i="5"/>
  <c r="F123" i="5"/>
  <c r="F122" i="5"/>
  <c r="F121" i="5"/>
  <c r="G120" i="5"/>
  <c r="F119" i="5"/>
  <c r="F118" i="5"/>
  <c r="F117" i="5"/>
  <c r="G115" i="5"/>
  <c r="F115" i="5"/>
  <c r="F114" i="5"/>
  <c r="F113" i="5"/>
  <c r="D100" i="5"/>
  <c r="G101" i="5" s="1"/>
  <c r="C100" i="5"/>
  <c r="F102" i="5" s="1"/>
  <c r="G99" i="5"/>
  <c r="G98" i="5"/>
  <c r="G86" i="5"/>
  <c r="G81" i="5"/>
  <c r="F81" i="5"/>
  <c r="G79" i="5"/>
  <c r="D77" i="5"/>
  <c r="G87" i="5" s="1"/>
  <c r="C77" i="5"/>
  <c r="F87" i="5" s="1"/>
  <c r="G76" i="5"/>
  <c r="G75" i="5"/>
  <c r="G74" i="5"/>
  <c r="F74" i="5"/>
  <c r="G73" i="5"/>
  <c r="G72" i="5"/>
  <c r="G71" i="5"/>
  <c r="G70" i="5"/>
  <c r="G77" i="5" s="1"/>
  <c r="F70" i="5"/>
  <c r="C58" i="5"/>
  <c r="F64" i="5" s="1"/>
  <c r="D293" i="5"/>
  <c r="F337" i="6" l="1"/>
  <c r="F359" i="6"/>
  <c r="F338" i="6"/>
  <c r="F372" i="6"/>
  <c r="F333" i="6"/>
  <c r="F343" i="6" s="1"/>
  <c r="F373" i="6"/>
  <c r="F334" i="6"/>
  <c r="F339" i="6"/>
  <c r="F346" i="6"/>
  <c r="G351" i="6"/>
  <c r="F364" i="6"/>
  <c r="F376" i="6"/>
  <c r="G334" i="6"/>
  <c r="G339" i="6"/>
  <c r="F347" i="6"/>
  <c r="G352" i="6"/>
  <c r="F365" i="6"/>
  <c r="F377" i="6"/>
  <c r="F335" i="6"/>
  <c r="F340" i="6"/>
  <c r="G365" i="6"/>
  <c r="G335" i="6"/>
  <c r="F368" i="6"/>
  <c r="F380" i="6"/>
  <c r="F298" i="6"/>
  <c r="G301" i="6"/>
  <c r="G288" i="6"/>
  <c r="G296" i="6"/>
  <c r="G297" i="6"/>
  <c r="F294" i="6"/>
  <c r="G293" i="6"/>
  <c r="G300" i="6"/>
  <c r="G304" i="6"/>
  <c r="G299" i="6"/>
  <c r="G295" i="6"/>
  <c r="G202" i="6"/>
  <c r="G212" i="6"/>
  <c r="G197" i="6"/>
  <c r="F208" i="6"/>
  <c r="G141" i="5"/>
  <c r="G159" i="5"/>
  <c r="G160" i="5"/>
  <c r="G143" i="5"/>
  <c r="G151" i="5"/>
  <c r="G162" i="5"/>
  <c r="G144" i="5"/>
  <c r="G153" i="5"/>
  <c r="G145" i="5"/>
  <c r="F162" i="5"/>
  <c r="F138" i="5"/>
  <c r="G94" i="5"/>
  <c r="G102" i="5"/>
  <c r="G93" i="5"/>
  <c r="G95" i="5"/>
  <c r="G103" i="5"/>
  <c r="G96" i="5"/>
  <c r="G104" i="5"/>
  <c r="G97" i="5"/>
  <c r="G105" i="5"/>
  <c r="F96" i="5"/>
  <c r="F97" i="5"/>
  <c r="F105" i="5"/>
  <c r="F93" i="5"/>
  <c r="F203" i="6"/>
  <c r="F379" i="12"/>
  <c r="F378" i="12"/>
  <c r="F380" i="12"/>
  <c r="F377" i="12"/>
  <c r="F157" i="5"/>
  <c r="G458" i="6"/>
  <c r="G454" i="6"/>
  <c r="G451" i="6"/>
  <c r="G447" i="6"/>
  <c r="G457" i="6"/>
  <c r="G450" i="6"/>
  <c r="G446" i="6"/>
  <c r="G453" i="6" s="1"/>
  <c r="G459" i="6"/>
  <c r="G455" i="6"/>
  <c r="G452" i="6"/>
  <c r="G448" i="6"/>
  <c r="F123" i="8"/>
  <c r="F59" i="5"/>
  <c r="F78" i="5"/>
  <c r="F94" i="5"/>
  <c r="F101" i="5"/>
  <c r="G121" i="5"/>
  <c r="G131" i="5"/>
  <c r="F139" i="5"/>
  <c r="F180" i="5"/>
  <c r="F185" i="5"/>
  <c r="F178" i="5"/>
  <c r="F182" i="5"/>
  <c r="F174" i="5"/>
  <c r="F179" i="5" s="1"/>
  <c r="G456" i="6"/>
  <c r="F53" i="5"/>
  <c r="F60" i="5"/>
  <c r="G78" i="5"/>
  <c r="G82" i="5"/>
  <c r="G112" i="5"/>
  <c r="G127" i="5"/>
  <c r="G132" i="5"/>
  <c r="F146" i="5"/>
  <c r="F158" i="5"/>
  <c r="G165" i="5"/>
  <c r="F197" i="5"/>
  <c r="F210" i="5"/>
  <c r="G17" i="13"/>
  <c r="G16" i="12"/>
  <c r="G19" i="12" s="1"/>
  <c r="G18" i="12"/>
  <c r="G17" i="12"/>
  <c r="F190" i="6"/>
  <c r="F199" i="6"/>
  <c r="F210" i="6"/>
  <c r="G480" i="6"/>
  <c r="G476" i="6"/>
  <c r="G473" i="6"/>
  <c r="G469" i="6"/>
  <c r="G479" i="6"/>
  <c r="G472" i="6"/>
  <c r="G468" i="6"/>
  <c r="G481" i="6"/>
  <c r="G477" i="6"/>
  <c r="G474" i="6"/>
  <c r="G470" i="6"/>
  <c r="G475" i="6" s="1"/>
  <c r="F198" i="6"/>
  <c r="F75" i="5"/>
  <c r="G164" i="5"/>
  <c r="F196" i="5"/>
  <c r="F194" i="6"/>
  <c r="F204" i="6"/>
  <c r="F54" i="5"/>
  <c r="F61" i="5"/>
  <c r="F72" i="5"/>
  <c r="F76" i="5"/>
  <c r="F79" i="5"/>
  <c r="F86" i="5"/>
  <c r="F95" i="5"/>
  <c r="F99" i="5"/>
  <c r="G117" i="5"/>
  <c r="G128" i="5"/>
  <c r="F147" i="5"/>
  <c r="F181" i="5"/>
  <c r="F199" i="5"/>
  <c r="F195" i="6"/>
  <c r="F200" i="6"/>
  <c r="G254" i="6"/>
  <c r="G250" i="6"/>
  <c r="G247" i="6"/>
  <c r="G243" i="6"/>
  <c r="G253" i="6"/>
  <c r="G246" i="6"/>
  <c r="G242" i="6"/>
  <c r="G255" i="6"/>
  <c r="G251" i="6"/>
  <c r="G248" i="6"/>
  <c r="G244" i="6"/>
  <c r="F521" i="6"/>
  <c r="F128" i="8"/>
  <c r="F157" i="8"/>
  <c r="F142" i="8"/>
  <c r="F138" i="8"/>
  <c r="F134" i="8"/>
  <c r="F130" i="8"/>
  <c r="F126" i="8"/>
  <c r="F122" i="8"/>
  <c r="F143" i="8"/>
  <c r="F137" i="8"/>
  <c r="F132" i="8"/>
  <c r="F127" i="8"/>
  <c r="F121" i="8"/>
  <c r="F141" i="8"/>
  <c r="F136" i="8"/>
  <c r="F131" i="8"/>
  <c r="F125" i="8"/>
  <c r="F120" i="8"/>
  <c r="F140" i="8"/>
  <c r="F135" i="8"/>
  <c r="F129" i="8"/>
  <c r="F124" i="8"/>
  <c r="F209" i="5"/>
  <c r="F201" i="5"/>
  <c r="F193" i="5"/>
  <c r="F214" i="5"/>
  <c r="F206" i="5"/>
  <c r="F198" i="5"/>
  <c r="F211" i="5"/>
  <c r="F203" i="5"/>
  <c r="F195" i="5"/>
  <c r="F71" i="5"/>
  <c r="F77" i="5" s="1"/>
  <c r="F82" i="5"/>
  <c r="F98" i="5"/>
  <c r="G116" i="5"/>
  <c r="F55" i="5"/>
  <c r="F62" i="5"/>
  <c r="F103" i="5"/>
  <c r="G113" i="5"/>
  <c r="G123" i="5"/>
  <c r="F164" i="5"/>
  <c r="F165" i="5"/>
  <c r="F183" i="5"/>
  <c r="F200" i="5"/>
  <c r="F213" i="5"/>
  <c r="F191" i="6"/>
  <c r="F206" i="6"/>
  <c r="G232" i="6"/>
  <c r="G228" i="6"/>
  <c r="G225" i="6"/>
  <c r="G221" i="6"/>
  <c r="G231" i="6"/>
  <c r="G224" i="6"/>
  <c r="G220" i="6"/>
  <c r="G233" i="6"/>
  <c r="G229" i="6"/>
  <c r="G226" i="6"/>
  <c r="G227" i="6" s="1"/>
  <c r="G222" i="6"/>
  <c r="G379" i="6"/>
  <c r="G375" i="6"/>
  <c r="G371" i="6"/>
  <c r="G367" i="6"/>
  <c r="G363" i="6"/>
  <c r="G381" i="6"/>
  <c r="G378" i="6"/>
  <c r="G374" i="6"/>
  <c r="G370" i="6"/>
  <c r="G366" i="6"/>
  <c r="G380" i="6"/>
  <c r="G376" i="6"/>
  <c r="G372" i="6"/>
  <c r="G368" i="6"/>
  <c r="G364" i="6"/>
  <c r="G449" i="6"/>
  <c r="F213" i="6"/>
  <c r="F209" i="6"/>
  <c r="F205" i="6"/>
  <c r="F201" i="6"/>
  <c r="F197" i="6"/>
  <c r="F193" i="6"/>
  <c r="F63" i="5"/>
  <c r="F73" i="5"/>
  <c r="F80" i="5"/>
  <c r="F215" i="5"/>
  <c r="G358" i="6"/>
  <c r="G357" i="6"/>
  <c r="G359" i="6"/>
  <c r="F531" i="6"/>
  <c r="F527" i="6"/>
  <c r="F523" i="6"/>
  <c r="F525" i="6"/>
  <c r="F529" i="6"/>
  <c r="F520" i="6"/>
  <c r="F516" i="6"/>
  <c r="F524" i="6"/>
  <c r="F528" i="6"/>
  <c r="F519" i="6"/>
  <c r="F515" i="6"/>
  <c r="F522" i="6"/>
  <c r="F518" i="6"/>
  <c r="F514" i="6"/>
  <c r="F526" i="6"/>
  <c r="F133" i="8"/>
  <c r="F56" i="5"/>
  <c r="G133" i="5"/>
  <c r="G126" i="5"/>
  <c r="G122" i="5"/>
  <c r="G118" i="5"/>
  <c r="G134" i="5"/>
  <c r="F159" i="5"/>
  <c r="F152" i="5"/>
  <c r="F148" i="5"/>
  <c r="F144" i="5"/>
  <c r="F140" i="5"/>
  <c r="F155" i="5" s="1"/>
  <c r="F160" i="5"/>
  <c r="F156" i="5"/>
  <c r="F153" i="5"/>
  <c r="F149" i="5"/>
  <c r="F145" i="5"/>
  <c r="F141" i="5"/>
  <c r="F184" i="5"/>
  <c r="F202" i="5"/>
  <c r="F196" i="6"/>
  <c r="F212" i="6"/>
  <c r="F57" i="5"/>
  <c r="G80" i="5"/>
  <c r="F104" i="5"/>
  <c r="G114" i="5"/>
  <c r="G119" i="5"/>
  <c r="G135" i="5"/>
  <c r="F143" i="5"/>
  <c r="G161" i="5"/>
  <c r="G157" i="5"/>
  <c r="G154" i="5"/>
  <c r="G150" i="5"/>
  <c r="G146" i="5"/>
  <c r="G142" i="5"/>
  <c r="G138" i="5"/>
  <c r="G155" i="5" s="1"/>
  <c r="F161" i="5"/>
  <c r="F186" i="5"/>
  <c r="F204" i="5"/>
  <c r="F192" i="6"/>
  <c r="F202" i="6"/>
  <c r="F207" i="6"/>
  <c r="G252" i="6"/>
  <c r="G373" i="6"/>
  <c r="G440" i="6"/>
  <c r="F132" i="5"/>
  <c r="F136" i="5"/>
  <c r="F17" i="13"/>
  <c r="F16" i="12"/>
  <c r="F22" i="6"/>
  <c r="G199" i="6"/>
  <c r="G203" i="6"/>
  <c r="G207" i="6"/>
  <c r="G290" i="6"/>
  <c r="G294" i="6"/>
  <c r="G298" i="6"/>
  <c r="G333" i="6"/>
  <c r="G337" i="6"/>
  <c r="G341" i="6"/>
  <c r="G346" i="6"/>
  <c r="G353" i="6" s="1"/>
  <c r="G433" i="6"/>
  <c r="G517" i="6"/>
  <c r="G521" i="6"/>
  <c r="G530" i="6"/>
  <c r="F554" i="6"/>
  <c r="F550" i="6"/>
  <c r="F546" i="6"/>
  <c r="F542" i="6"/>
  <c r="F538" i="6"/>
  <c r="F563" i="6"/>
  <c r="F575" i="6"/>
  <c r="F581" i="6"/>
  <c r="F586" i="6"/>
  <c r="F592" i="6"/>
  <c r="F41" i="7"/>
  <c r="F42" i="7" s="1"/>
  <c r="G142" i="8"/>
  <c r="G138" i="8"/>
  <c r="G134" i="8"/>
  <c r="G130" i="8"/>
  <c r="G126" i="8"/>
  <c r="G122" i="8"/>
  <c r="F33" i="12"/>
  <c r="F32" i="12"/>
  <c r="F39" i="12"/>
  <c r="G227" i="12"/>
  <c r="G236" i="12"/>
  <c r="G244" i="12"/>
  <c r="F327" i="12"/>
  <c r="F230" i="6"/>
  <c r="F252" i="6"/>
  <c r="F456" i="6"/>
  <c r="F478" i="6"/>
  <c r="G554" i="6"/>
  <c r="G550" i="6"/>
  <c r="G546" i="6"/>
  <c r="G542" i="6"/>
  <c r="G538" i="6"/>
  <c r="G555" i="6" s="1"/>
  <c r="F18" i="12"/>
  <c r="F251" i="12"/>
  <c r="F247" i="12"/>
  <c r="F250" i="12"/>
  <c r="F246" i="12"/>
  <c r="F252" i="12" s="1"/>
  <c r="F364" i="12"/>
  <c r="G402" i="12"/>
  <c r="G495" i="12"/>
  <c r="G491" i="12"/>
  <c r="G494" i="12"/>
  <c r="G490" i="12"/>
  <c r="G496" i="12" s="1"/>
  <c r="F569" i="6"/>
  <c r="F565" i="6"/>
  <c r="F561" i="6"/>
  <c r="F598" i="6"/>
  <c r="F595" i="6"/>
  <c r="F591" i="6"/>
  <c r="F587" i="6"/>
  <c r="F583" i="6"/>
  <c r="G249" i="12"/>
  <c r="G245" i="12"/>
  <c r="F25" i="6"/>
  <c r="F220" i="6"/>
  <c r="F227" i="6" s="1"/>
  <c r="F224" i="6"/>
  <c r="F242" i="6"/>
  <c r="F249" i="6" s="1"/>
  <c r="F246" i="6"/>
  <c r="F288" i="6"/>
  <c r="F292" i="6"/>
  <c r="F296" i="6"/>
  <c r="F300" i="6"/>
  <c r="F348" i="6"/>
  <c r="F353" i="6" s="1"/>
  <c r="F357" i="6"/>
  <c r="F360" i="6" s="1"/>
  <c r="F366" i="6"/>
  <c r="F370" i="6"/>
  <c r="F374" i="6"/>
  <c r="F378" i="6"/>
  <c r="F381" i="6"/>
  <c r="F419" i="6"/>
  <c r="F440" i="6" s="1"/>
  <c r="F423" i="6"/>
  <c r="F427" i="6"/>
  <c r="F431" i="6"/>
  <c r="F435" i="6"/>
  <c r="F446" i="6"/>
  <c r="F453" i="6" s="1"/>
  <c r="F450" i="6"/>
  <c r="F457" i="6"/>
  <c r="F468" i="6"/>
  <c r="F475" i="6" s="1"/>
  <c r="F472" i="6"/>
  <c r="F479" i="6"/>
  <c r="G540" i="6"/>
  <c r="G545" i="6"/>
  <c r="G551" i="6"/>
  <c r="G569" i="6"/>
  <c r="G565" i="6"/>
  <c r="G561" i="6"/>
  <c r="G570" i="6" s="1"/>
  <c r="G576" i="6"/>
  <c r="G577" i="6" s="1"/>
  <c r="G598" i="6"/>
  <c r="G595" i="6"/>
  <c r="G591" i="6"/>
  <c r="G587" i="6"/>
  <c r="G583" i="6"/>
  <c r="G224" i="12"/>
  <c r="G233" i="12"/>
  <c r="G247" i="12"/>
  <c r="G273" i="12"/>
  <c r="G269" i="12"/>
  <c r="G274" i="12" s="1"/>
  <c r="G381" i="12"/>
  <c r="F560" i="6"/>
  <c r="F566" i="6"/>
  <c r="F584" i="6"/>
  <c r="F589" i="6"/>
  <c r="F594" i="6"/>
  <c r="F239" i="12"/>
  <c r="G220" i="12"/>
  <c r="F248" i="12"/>
  <c r="G270" i="12"/>
  <c r="F400" i="12"/>
  <c r="F396" i="12"/>
  <c r="F392" i="12"/>
  <c r="F388" i="12"/>
  <c r="F384" i="12"/>
  <c r="F399" i="12"/>
  <c r="F395" i="12"/>
  <c r="F391" i="12"/>
  <c r="F387" i="12"/>
  <c r="F472" i="12"/>
  <c r="F468" i="12"/>
  <c r="F471" i="12"/>
  <c r="F467" i="12"/>
  <c r="F474" i="12" s="1"/>
  <c r="G492" i="12"/>
  <c r="F363" i="6"/>
  <c r="F367" i="6"/>
  <c r="F371" i="6"/>
  <c r="F375" i="6"/>
  <c r="F447" i="6"/>
  <c r="F451" i="6"/>
  <c r="F454" i="6"/>
  <c r="F469" i="6"/>
  <c r="F473" i="6"/>
  <c r="F476" i="6"/>
  <c r="G541" i="6"/>
  <c r="G547" i="6"/>
  <c r="G552" i="6"/>
  <c r="F152" i="7"/>
  <c r="G238" i="12"/>
  <c r="G234" i="12"/>
  <c r="G230" i="12"/>
  <c r="G226" i="12"/>
  <c r="G222" i="12"/>
  <c r="G218" i="12"/>
  <c r="G248" i="12"/>
  <c r="G460" i="12"/>
  <c r="G456" i="12"/>
  <c r="G452" i="12"/>
  <c r="G448" i="12"/>
  <c r="G444" i="12"/>
  <c r="G440" i="12"/>
  <c r="G459" i="12"/>
  <c r="G455" i="12"/>
  <c r="G451" i="12"/>
  <c r="G447" i="12"/>
  <c r="G443" i="12"/>
  <c r="G439" i="12"/>
  <c r="F112" i="5"/>
  <c r="F116" i="5"/>
  <c r="F120" i="5"/>
  <c r="F124" i="5"/>
  <c r="F128" i="5"/>
  <c r="F131" i="5"/>
  <c r="F20" i="6"/>
  <c r="G336" i="6"/>
  <c r="G516" i="6"/>
  <c r="G532" i="6" s="1"/>
  <c r="G520" i="6"/>
  <c r="F537" i="6"/>
  <c r="F543" i="6"/>
  <c r="F548" i="6"/>
  <c r="F553" i="6"/>
  <c r="F562" i="6"/>
  <c r="F567" i="6"/>
  <c r="F573" i="6"/>
  <c r="F577" i="6" s="1"/>
  <c r="F580" i="6"/>
  <c r="F585" i="6"/>
  <c r="F590" i="6"/>
  <c r="F596" i="6"/>
  <c r="G121" i="8"/>
  <c r="G144" i="8" s="1"/>
  <c r="G127" i="8"/>
  <c r="G132" i="8"/>
  <c r="G137" i="8"/>
  <c r="G143" i="8"/>
  <c r="F28" i="12"/>
  <c r="F30" i="12" s="1"/>
  <c r="F37" i="12"/>
  <c r="G221" i="12"/>
  <c r="G235" i="12"/>
  <c r="G239" i="12" s="1"/>
  <c r="F249" i="12"/>
  <c r="F274" i="12"/>
  <c r="G271" i="12"/>
  <c r="G373" i="12"/>
  <c r="G369" i="12"/>
  <c r="G372" i="12"/>
  <c r="G368" i="12"/>
  <c r="F393" i="12"/>
  <c r="F398" i="12"/>
  <c r="G449" i="12"/>
  <c r="F470" i="12"/>
  <c r="G493" i="12"/>
  <c r="F588" i="12"/>
  <c r="G310" i="12"/>
  <c r="G314" i="12"/>
  <c r="G318" i="12"/>
  <c r="G322" i="12"/>
  <c r="G327" i="12" s="1"/>
  <c r="G333" i="12"/>
  <c r="G350" i="12" s="1"/>
  <c r="G337" i="12"/>
  <c r="G341" i="12"/>
  <c r="G345" i="12"/>
  <c r="G355" i="12"/>
  <c r="G364" i="12" s="1"/>
  <c r="G359" i="12"/>
  <c r="G535" i="12"/>
  <c r="G553" i="12" s="1"/>
  <c r="G539" i="12"/>
  <c r="G543" i="12"/>
  <c r="G547" i="12"/>
  <c r="G551" i="12"/>
  <c r="G558" i="12"/>
  <c r="G562" i="12"/>
  <c r="G566" i="12"/>
  <c r="G570" i="12"/>
  <c r="G574" i="12"/>
  <c r="G578" i="12"/>
  <c r="G582" i="12"/>
  <c r="G586" i="12"/>
  <c r="G591" i="12"/>
  <c r="G595" i="12" s="1"/>
  <c r="F598" i="12"/>
  <c r="F602" i="12"/>
  <c r="F606" i="12"/>
  <c r="F610" i="12"/>
  <c r="F614" i="12"/>
  <c r="F369" i="12"/>
  <c r="F374" i="12" s="1"/>
  <c r="F440" i="12"/>
  <c r="F461" i="12" s="1"/>
  <c r="F444" i="12"/>
  <c r="F448" i="12"/>
  <c r="F452" i="12"/>
  <c r="F456" i="12"/>
  <c r="F491" i="12"/>
  <c r="F496" i="12" s="1"/>
  <c r="F536" i="12"/>
  <c r="F553" i="12" s="1"/>
  <c r="F540" i="12"/>
  <c r="F544" i="12"/>
  <c r="F548" i="12"/>
  <c r="F559" i="12"/>
  <c r="F576" i="12" s="1"/>
  <c r="F563" i="12"/>
  <c r="F567" i="12"/>
  <c r="F571" i="12"/>
  <c r="F583" i="12"/>
  <c r="G592" i="12"/>
  <c r="G598" i="12"/>
  <c r="G602" i="12"/>
  <c r="G606" i="12"/>
  <c r="G610" i="12"/>
  <c r="G614" i="12"/>
  <c r="G536" i="12"/>
  <c r="G540" i="12"/>
  <c r="G544" i="12"/>
  <c r="G548" i="12"/>
  <c r="G559" i="12"/>
  <c r="G563" i="12"/>
  <c r="G567" i="12"/>
  <c r="G571" i="12"/>
  <c r="G579" i="12"/>
  <c r="G583" i="12"/>
  <c r="G593" i="12"/>
  <c r="F599" i="12"/>
  <c r="F603" i="12"/>
  <c r="F607" i="12"/>
  <c r="F611" i="12"/>
  <c r="G599" i="12"/>
  <c r="G603" i="12"/>
  <c r="G607" i="12"/>
  <c r="G611" i="12"/>
  <c r="G360" i="6" l="1"/>
  <c r="G305" i="6"/>
  <c r="G249" i="6"/>
  <c r="G214" i="6"/>
  <c r="G167" i="5"/>
  <c r="G100" i="5"/>
  <c r="F100" i="5"/>
  <c r="G374" i="12"/>
  <c r="G343" i="6"/>
  <c r="F19" i="12"/>
  <c r="F532" i="6"/>
  <c r="F167" i="5"/>
  <c r="F144" i="8"/>
  <c r="G252" i="12"/>
  <c r="G129" i="5"/>
  <c r="F208" i="5"/>
  <c r="G616" i="12"/>
  <c r="F402" i="12"/>
  <c r="F616" i="12"/>
  <c r="F129" i="5"/>
  <c r="F570" i="6"/>
  <c r="F305" i="6"/>
  <c r="F381" i="12"/>
  <c r="G576" i="12"/>
  <c r="F555" i="6"/>
  <c r="G588" i="12"/>
  <c r="G461" i="12"/>
  <c r="F214" i="6"/>
  <c r="F58" i="5"/>
</calcChain>
</file>

<file path=xl/sharedStrings.xml><?xml version="1.0" encoding="utf-8"?>
<sst xmlns="http://schemas.openxmlformats.org/spreadsheetml/2006/main" count="5576" uniqueCount="2747">
  <si>
    <t>Harmonised Transparency Template</t>
  </si>
  <si>
    <t>2022 Version</t>
  </si>
  <si>
    <t>Sweden</t>
  </si>
  <si>
    <t>Skandinaviska Enskilda Banken</t>
  </si>
  <si>
    <t>Reporting Date: 04/07/22</t>
  </si>
  <si>
    <t>Cut-off Date: 30/06/22</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</si>
  <si>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</si>
  <si>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</si>
  <si>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</si>
  <si>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</si>
  <si>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</si>
  <si>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</si>
  <si>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</si>
  <si>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</si>
  <si>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</si>
  <si>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</si>
  <si>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</si>
  <si>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</si>
  <si>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</si>
  <si>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</si>
  <si>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</si>
  <si>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</si>
  <si>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</si>
  <si>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</si>
  <si>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</si>
  <si>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</si>
  <si>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</si>
  <si>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</si>
  <si>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</si>
  <si>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</si>
  <si>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</si>
  <si>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</si>
  <si>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</si>
  <si>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</si>
  <si>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</si>
  <si>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</si>
  <si>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</si>
  <si>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</si>
  <si>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</si>
  <si>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</si>
  <si>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</si>
  <si>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</si>
  <si>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</si>
  <si>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</si>
  <si>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</si>
  <si>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</si>
  <si>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</si>
  <si>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</si>
  <si>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</si>
  <si>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</si>
  <si>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</si>
  <si>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</si>
  <si>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</si>
  <si>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</si>
  <si>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</si>
  <si>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</si>
  <si>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</si>
  <si>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</si>
  <si>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</si>
  <si>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</si>
  <si>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</si>
  <si>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</si>
  <si>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</si>
  <si>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</si>
  <si>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</si>
  <si>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</si>
  <si>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</si>
  <si>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</si>
  <si>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</si>
  <si>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</si>
  <si>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</si>
  <si>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</si>
  <si>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</si>
  <si>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</si>
  <si>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</si>
  <si>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</si>
  <si>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</si>
  <si>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</si>
  <si>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</si>
  <si>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</si>
  <si>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</si>
  <si>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</si>
  <si>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</si>
  <si>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</si>
  <si>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</si>
  <si>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</si>
  <si>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</si>
  <si>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</si>
  <si>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</si>
  <si>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</si>
  <si>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</si>
  <si>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</si>
  <si>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</si>
  <si>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</si>
  <si>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</si>
  <si>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</si>
  <si>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</si>
  <si>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</si>
  <si>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</si>
  <si>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</si>
  <si>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</si>
  <si>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</si>
  <si>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</si>
  <si>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</si>
  <si>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</si>
  <si>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</si>
  <si>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</si>
  <si>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</si>
  <si>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</si>
  <si>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SEK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</si>
  <si>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</si>
  <si>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</si>
  <si>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</si>
  <si>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</si>
  <si>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</si>
  <si>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</si>
  <si>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</si>
  <si>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</si>
  <si>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</si>
  <si>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</si>
  <si>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</si>
  <si>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</si>
  <si>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</si>
  <si>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</si>
  <si>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</si>
  <si>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http://www.sebgroup.com</t>
  </si>
  <si>
    <t>G.1.1.4</t>
  </si>
  <si>
    <t>Cut-off date</t>
  </si>
  <si>
    <t>30/06/22</t>
  </si>
  <si>
    <t>OG.1.1.1</t>
  </si>
  <si>
    <t>Optional information e.g. Contact names</t>
  </si>
  <si>
    <t>Mikael Angervall</t>
  </si>
  <si>
    <t>OG.1.1.2</t>
  </si>
  <si>
    <t>Optional information e.g. Parent name</t>
  </si>
  <si>
    <t>OG.1.1.3</t>
  </si>
  <si>
    <t>OG.1.1.4</t>
  </si>
  <si>
    <t>OG.1.1.5</t>
  </si>
  <si>
    <t>OG.1.1.6</t>
  </si>
  <si>
    <t>OG.1.1.7</t>
  </si>
  <si>
    <t>OG.1.1.8</t>
  </si>
  <si>
    <t>G.2.1.1</t>
  </si>
  <si>
    <t>UCITS Compliance (Y/N)</t>
  </si>
  <si>
    <t>Y</t>
  </si>
  <si>
    <t>G.2.1.2</t>
  </si>
  <si>
    <t>CRR Compliance (Y/N)</t>
  </si>
  <si>
    <t>G.2.1.3</t>
  </si>
  <si>
    <t>LCR status</t>
  </si>
  <si>
    <t>https://www.coveredbondlabel.com/issuer/36/</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</si>
  <si>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</si>
  <si>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</si>
  <si>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</si>
  <si>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</si>
  <si>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</si>
  <si>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</si>
  <si>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</si>
  <si>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</si>
  <si>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</si>
  <si>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</si>
  <si>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</si>
  <si>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</si>
  <si>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</si>
  <si>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</si>
  <si>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</si>
  <si>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</si>
  <si>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</si>
  <si>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</si>
  <si>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</si>
  <si>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</si>
  <si>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</si>
  <si>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</si>
  <si>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</si>
  <si>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</si>
  <si>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</si>
  <si>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</si>
  <si>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</si>
  <si>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</si>
  <si>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</si>
  <si>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</si>
  <si>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</si>
  <si>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</si>
  <si>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</si>
  <si>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</si>
  <si>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</si>
  <si>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</si>
  <si>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</si>
  <si>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</si>
  <si>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</si>
  <si>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</si>
  <si>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</si>
  <si>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</si>
  <si>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ND1</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</si>
  <si>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</si>
  <si>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</si>
  <si>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</si>
  <si>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</si>
  <si>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</si>
  <si>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</si>
  <si>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</si>
  <si>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</si>
  <si>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</si>
  <si>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</si>
  <si>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</si>
  <si>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</si>
  <si>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</si>
  <si>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</si>
  <si>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</si>
  <si>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</si>
  <si>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</si>
  <si>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</si>
  <si>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</si>
  <si>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</si>
  <si>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[For completion]</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</si>
  <si>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</si>
  <si>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</si>
  <si>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</si>
  <si>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</si>
  <si>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</si>
  <si>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</si>
  <si>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</si>
  <si>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</si>
  <si>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</si>
  <si>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</si>
  <si>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</si>
  <si>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</si>
  <si>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</si>
  <si>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</si>
  <si>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</si>
  <si>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</si>
  <si>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</si>
  <si>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</si>
  <si>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</si>
  <si>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</si>
  <si>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</si>
  <si>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</si>
  <si>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</si>
  <si>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</si>
  <si>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</si>
  <si>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</si>
  <si>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</si>
  <si>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</si>
  <si>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</si>
  <si>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</si>
  <si>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</si>
  <si>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</si>
  <si>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</si>
  <si>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</si>
  <si>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</si>
  <si>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</si>
  <si>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</si>
  <si>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</si>
  <si>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</si>
  <si>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</si>
  <si>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</si>
  <si>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</si>
  <si>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</si>
  <si>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</si>
  <si>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</si>
  <si>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</si>
  <si>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</si>
  <si>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</si>
  <si>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</si>
  <si>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</si>
  <si>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</si>
  <si>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</si>
  <si>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</si>
  <si>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</si>
  <si>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</si>
  <si>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</si>
  <si>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</si>
  <si>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</si>
  <si>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</si>
  <si>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</si>
  <si>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</si>
  <si>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</si>
  <si>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</si>
  <si>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</si>
  <si>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</si>
  <si>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</si>
  <si>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</si>
  <si>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</si>
  <si>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</si>
  <si>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</si>
  <si>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</si>
  <si>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</si>
  <si>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</si>
  <si>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</si>
  <si>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</si>
  <si>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</si>
  <si>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</si>
  <si>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</si>
  <si>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</si>
  <si>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</si>
  <si>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</si>
  <si>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</si>
  <si>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</si>
  <si>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</si>
  <si>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</si>
  <si>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</si>
  <si>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</si>
  <si>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</si>
  <si>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</si>
  <si>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</si>
  <si>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</si>
  <si>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</si>
  <si>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</si>
  <si>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</si>
  <si>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</si>
  <si>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</si>
  <si>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</si>
  <si>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</si>
  <si>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</si>
  <si>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</si>
  <si>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</si>
  <si>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</si>
  <si>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</si>
  <si>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</si>
  <si>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</si>
  <si>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</si>
  <si>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</si>
  <si>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</si>
  <si>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</si>
  <si>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</si>
  <si>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</si>
  <si>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</si>
  <si>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</si>
  <si>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</si>
  <si>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</si>
  <si>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</si>
  <si>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</si>
  <si>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</si>
  <si>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</si>
  <si>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</si>
  <si>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</si>
  <si>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</si>
  <si>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</si>
  <si>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</si>
  <si>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</si>
  <si>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</si>
  <si>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</si>
  <si>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</si>
  <si>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</si>
  <si>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</si>
  <si>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</si>
  <si>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</si>
  <si>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</si>
  <si>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</si>
  <si>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</si>
  <si>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</si>
  <si>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</si>
  <si>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</si>
  <si>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</si>
  <si>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</si>
  <si>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</si>
  <si>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</si>
  <si>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</si>
  <si>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</si>
  <si>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</si>
  <si>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</si>
  <si>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</si>
  <si>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</si>
  <si>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</si>
  <si>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</si>
  <si>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</si>
  <si>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</si>
  <si>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</si>
  <si>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</si>
  <si>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</si>
  <si>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</si>
  <si>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</si>
  <si>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</si>
  <si>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</si>
  <si>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</si>
  <si>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</si>
  <si>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</si>
  <si>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</si>
  <si>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</si>
  <si>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</si>
  <si>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</si>
  <si>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</si>
  <si>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</si>
  <si>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</si>
  <si>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</si>
  <si>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</si>
  <si>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</si>
  <si>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</si>
  <si>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</si>
  <si>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</si>
  <si>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</si>
  <si>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</si>
  <si>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</si>
  <si>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</si>
  <si>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</si>
  <si>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</si>
  <si>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</si>
  <si>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</si>
  <si>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</si>
  <si>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</si>
  <si>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</si>
  <si>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</si>
  <si>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</si>
  <si>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</si>
  <si>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</si>
  <si>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</si>
  <si>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</si>
  <si>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</si>
  <si>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</si>
  <si>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</si>
  <si>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</si>
  <si>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</si>
  <si>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</si>
  <si>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</si>
  <si>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</si>
  <si>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</si>
  <si>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</si>
  <si>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</si>
  <si>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</si>
  <si>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</si>
  <si>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</si>
  <si>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</si>
  <si>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</si>
  <si>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</si>
  <si>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</si>
  <si>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</si>
  <si>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</si>
  <si>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</si>
  <si>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</si>
  <si>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</si>
  <si>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</si>
  <si>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</si>
  <si>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</si>
  <si>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</si>
  <si>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</si>
  <si>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</si>
  <si>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</si>
  <si>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</si>
  <si>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</si>
  <si>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</si>
  <si>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</si>
  <si>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</si>
  <si>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</si>
  <si>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</si>
  <si>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</si>
  <si>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</si>
  <si>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</si>
  <si>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</si>
  <si>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</si>
  <si>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</si>
  <si>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</si>
  <si>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</si>
  <si>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</si>
  <si>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</si>
  <si>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</si>
  <si>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</si>
  <si>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</si>
  <si>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</si>
  <si>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</si>
  <si>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</si>
  <si>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</si>
  <si>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</si>
  <si>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</si>
  <si>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</si>
  <si>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</si>
  <si>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</si>
  <si>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</si>
  <si>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</si>
  <si>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</si>
  <si>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</si>
  <si>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</si>
  <si>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</si>
  <si>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</si>
  <si>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</si>
  <si>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</si>
  <si>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</si>
  <si>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</si>
  <si>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</si>
  <si>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</si>
  <si>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</si>
  <si>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</si>
  <si>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</si>
  <si>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</si>
  <si>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</si>
  <si>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</si>
  <si>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</si>
  <si>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</si>
  <si>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</si>
  <si>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</si>
  <si>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</si>
  <si>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</si>
  <si>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</si>
  <si>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</si>
  <si>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</si>
  <si>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</si>
  <si>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</si>
  <si>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</si>
  <si>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</si>
  <si>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</si>
  <si>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</si>
  <si>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</si>
  <si>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</si>
  <si>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</si>
  <si>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</si>
  <si>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</si>
  <si>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</si>
  <si>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</si>
  <si>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</si>
  <si>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</si>
  <si>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</si>
  <si>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</si>
  <si>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</si>
  <si>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</si>
  <si>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</si>
  <si>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</si>
  <si>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</si>
  <si>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</si>
  <si>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</si>
  <si>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</si>
  <si>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</si>
  <si>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38</t>
  </si>
  <si>
    <t>G.4.1.2</t>
  </si>
  <si>
    <t xml:space="preserve">(i)         Value of covered bonds: </t>
  </si>
  <si>
    <t>39</t>
  </si>
  <si>
    <t>G.4.1.3</t>
  </si>
  <si>
    <t xml:space="preserve">(ii)        Geographical distribution: </t>
  </si>
  <si>
    <t>43 for Mortgage Assets</t>
  </si>
  <si>
    <t>48 for Public Sector Assets</t>
  </si>
  <si>
    <t>G.4.1.4</t>
  </si>
  <si>
    <t>(ii)        Type of cover assets:</t>
  </si>
  <si>
    <t>52</t>
  </si>
  <si>
    <t>G.4.1.5</t>
  </si>
  <si>
    <t xml:space="preserve">(ii)        Loan size: </t>
  </si>
  <si>
    <t>186 for Residential Mortgage Assets</t>
  </si>
  <si>
    <t>412 for Commercial Mortgage Assets</t>
  </si>
  <si>
    <t>18 for Public Sector Assets</t>
  </si>
  <si>
    <t>G.4.1.6</t>
  </si>
  <si>
    <t xml:space="preserve">            (ii)        Interest rate risk - cover pool:</t>
  </si>
  <si>
    <t>149 for Mortgage Assets</t>
  </si>
  <si>
    <t>G.4.1.7</t>
  </si>
  <si>
    <t>(ii)        Currency risk - cover pool:</t>
  </si>
  <si>
    <t>111</t>
  </si>
  <si>
    <t>G.4.1.8</t>
  </si>
  <si>
    <t xml:space="preserve">          (ii)         Interest rate risk - covered bond:</t>
  </si>
  <si>
    <t>163</t>
  </si>
  <si>
    <t>G.4.1.9</t>
  </si>
  <si>
    <t>(ii)        Currency risk - covered bond:</t>
  </si>
  <si>
    <t>137</t>
  </si>
  <si>
    <t>G.4.1.10</t>
  </si>
  <si>
    <t>(Please refer to "Tab D. HTT Harmonised Glossary" for hedging strategy)</t>
  </si>
  <si>
    <t>17 for Harmonised Glossary</t>
  </si>
  <si>
    <t>G.4.1.11</t>
  </si>
  <si>
    <t xml:space="preserve">(iii)        Maturity structure of cover assets: </t>
  </si>
  <si>
    <t>65</t>
  </si>
  <si>
    <t>G.4.1.12</t>
  </si>
  <si>
    <t xml:space="preserve">(iii)        Maturity structure of covered bonds: </t>
  </si>
  <si>
    <t>88</t>
  </si>
  <si>
    <t>G.4.1.13</t>
  </si>
  <si>
    <t>(iv)        Percentage of loans more than ninety days past due:</t>
  </si>
  <si>
    <t>179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</si>
  <si>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</si>
  <si>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</si>
  <si>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</si>
  <si>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</si>
  <si>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</si>
  <si>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</si>
  <si>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</si>
  <si>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</si>
  <si>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</si>
  <si>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</si>
  <si>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</si>
  <si>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</si>
  <si>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</si>
  <si>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173</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</si>
  <si>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</si>
  <si>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</si>
  <si>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</si>
  <si>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</si>
  <si>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</si>
  <si>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</si>
  <si>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</si>
  <si>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</si>
  <si>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</si>
  <si>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</si>
  <si>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</si>
  <si>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</si>
  <si>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</si>
  <si>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</si>
  <si>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</si>
  <si>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</si>
  <si>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</si>
  <si>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</si>
  <si>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</si>
  <si>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</si>
  <si>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</si>
  <si>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</si>
  <si>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</si>
  <si>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</si>
  <si>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</si>
  <si>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</si>
  <si>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</si>
  <si>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</si>
  <si>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</si>
  <si>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</si>
  <si>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</si>
  <si>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</si>
  <si>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</si>
  <si>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</si>
  <si>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</si>
  <si>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</si>
  <si>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</si>
  <si>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</si>
  <si>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</si>
  <si>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</si>
  <si>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</si>
  <si>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</si>
  <si>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</si>
  <si>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</si>
  <si>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</si>
  <si>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</si>
  <si>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</si>
  <si>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</si>
  <si>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</si>
  <si>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</si>
  <si>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</si>
  <si>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</si>
  <si>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</si>
  <si>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</si>
  <si>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</si>
  <si>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</si>
  <si>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</si>
  <si>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</si>
  <si>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</si>
  <si>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</si>
  <si>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</si>
  <si>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</si>
  <si>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</si>
  <si>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</si>
  <si>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</si>
  <si>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</si>
  <si>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</si>
  <si>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</si>
  <si>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</si>
  <si>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</si>
  <si>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</si>
  <si>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</si>
  <si>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</si>
  <si>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</si>
  <si>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</si>
  <si>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</si>
  <si>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</si>
  <si>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</si>
  <si>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</si>
  <si>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</si>
  <si>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</si>
  <si>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</si>
  <si>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</si>
  <si>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</si>
  <si>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</si>
  <si>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</si>
  <si>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</si>
  <si>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</si>
  <si>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Informati1on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</si>
  <si>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</si>
  <si>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</si>
  <si>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</si>
  <si>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</si>
  <si>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</si>
  <si>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</si>
  <si>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</si>
  <si>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</si>
  <si>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</si>
  <si>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</si>
  <si>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</si>
  <si>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</si>
  <si>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</si>
  <si>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</si>
  <si>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</si>
  <si>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</si>
  <si>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</si>
  <si>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</si>
  <si>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</si>
  <si>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</si>
  <si>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</si>
  <si>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</si>
  <si>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</si>
  <si>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</si>
  <si>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</si>
  <si>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</si>
  <si>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</si>
  <si>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</si>
  <si>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</si>
  <si>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</si>
  <si>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</si>
  <si>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</si>
  <si>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</si>
  <si>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</si>
  <si>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</si>
  <si>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</si>
  <si>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</si>
  <si>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</si>
  <si>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</si>
  <si>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</si>
  <si>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</si>
  <si>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</si>
  <si>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</si>
  <si>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</si>
  <si>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</si>
  <si>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</si>
  <si>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</si>
  <si>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</si>
  <si>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</si>
  <si>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</si>
  <si>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</si>
  <si>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</si>
  <si>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</si>
  <si>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</si>
  <si>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</si>
  <si>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</si>
  <si>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</si>
  <si>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</si>
  <si>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</si>
  <si>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</si>
  <si>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</si>
  <si>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</si>
  <si>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</si>
  <si>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</si>
  <si>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</si>
  <si>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</si>
  <si>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</si>
  <si>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</si>
  <si>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</si>
  <si>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</si>
  <si>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</si>
  <si>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</si>
  <si>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</si>
  <si>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</si>
  <si>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</si>
  <si>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</si>
  <si>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</si>
  <si>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</si>
  <si>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</si>
  <si>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</si>
  <si>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</si>
  <si>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</si>
  <si>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</si>
  <si>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</si>
  <si>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</si>
  <si>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</si>
  <si>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</si>
  <si>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</si>
  <si>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</si>
  <si>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</si>
  <si>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</si>
  <si>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</si>
  <si>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</si>
  <si>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</si>
  <si>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</si>
  <si>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</si>
  <si>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</si>
  <si>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</si>
  <si>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</si>
  <si>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</si>
  <si>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</si>
  <si>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</si>
  <si>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</si>
  <si>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</si>
  <si>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</si>
  <si>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</si>
  <si>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</si>
  <si>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</si>
  <si>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</si>
  <si>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</si>
  <si>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</si>
  <si>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</si>
  <si>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Greater Stockholm</t>
  </si>
  <si>
    <t>M.7.5.2</t>
  </si>
  <si>
    <t>Greater Gothenburg</t>
  </si>
  <si>
    <t>M.7.5.3</t>
  </si>
  <si>
    <t>Greater Malmoe</t>
  </si>
  <si>
    <t>M.7.5.4</t>
  </si>
  <si>
    <t>South Sweden</t>
  </si>
  <si>
    <t>M.7.5.5</t>
  </si>
  <si>
    <t>West Sweden</t>
  </si>
  <si>
    <t>M.7.5.6</t>
  </si>
  <si>
    <t>North Sweden</t>
  </si>
  <si>
    <t>M.7.5.7</t>
  </si>
  <si>
    <t>East Sweden</t>
  </si>
  <si>
    <t>M.7.5.8</t>
  </si>
  <si>
    <t xml:space="preserve">Outside Sweden </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</si>
  <si>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</si>
  <si>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</si>
  <si>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</si>
  <si>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</si>
  <si>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</si>
  <si>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</si>
  <si>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</si>
  <si>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</si>
  <si>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</si>
  <si>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</si>
  <si>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</si>
  <si>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</si>
  <si>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</si>
  <si>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</si>
  <si>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</si>
  <si>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</si>
  <si>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</si>
  <si>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</si>
  <si>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</si>
  <si>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</si>
  <si>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</si>
  <si>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</si>
  <si>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</si>
  <si>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</si>
  <si>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</si>
  <si>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</si>
  <si>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</si>
  <si>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</si>
  <si>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</si>
  <si>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</si>
  <si>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</si>
  <si>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</si>
  <si>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</si>
  <si>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</si>
  <si>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</si>
  <si>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</si>
  <si>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</si>
  <si>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</si>
  <si>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</si>
  <si>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</si>
  <si>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</si>
  <si>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</si>
  <si>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</si>
  <si>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</si>
  <si>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</si>
  <si>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</si>
  <si>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</si>
  <si>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</si>
  <si>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</si>
  <si>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</si>
  <si>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</si>
  <si>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</si>
  <si>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</si>
  <si>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</si>
  <si>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</si>
  <si>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</si>
  <si>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</si>
  <si>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</si>
  <si>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</si>
  <si>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</si>
  <si>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</si>
  <si>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</si>
  <si>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</si>
  <si>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</si>
  <si>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</si>
  <si>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</si>
  <si>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</si>
  <si>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</si>
  <si>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</si>
  <si>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</si>
  <si>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</si>
  <si>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</si>
  <si>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</si>
  <si>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</si>
  <si>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</si>
  <si>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</si>
  <si>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</si>
  <si>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</si>
  <si>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</si>
  <si>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</si>
  <si>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</si>
  <si>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</si>
  <si>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</si>
  <si>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</si>
  <si>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</si>
  <si>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</si>
  <si>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</si>
  <si>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</si>
  <si>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</si>
  <si>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</si>
  <si>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</si>
  <si>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</si>
  <si>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</si>
  <si>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</si>
  <si>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</si>
  <si>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</si>
  <si>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&lt;=0,25</t>
  </si>
  <si>
    <t>M.7A.10.3</t>
  </si>
  <si>
    <t>&gt;0,25 - &lt;=0,5</t>
  </si>
  <si>
    <t>M.7A.10.4</t>
  </si>
  <si>
    <t>&gt;0,5 - &lt;=0,75</t>
  </si>
  <si>
    <t>M.7A.10.5</t>
  </si>
  <si>
    <t>&gt;0,75 - &lt;=1</t>
  </si>
  <si>
    <t>M.7A.10.6</t>
  </si>
  <si>
    <t>&gt;1 - &lt;=2</t>
  </si>
  <si>
    <t>M.7A.10.7</t>
  </si>
  <si>
    <t>&gt;2 - &lt;=3</t>
  </si>
  <si>
    <t>M.7A.10.8</t>
  </si>
  <si>
    <t>&gt;3 - &lt;=4</t>
  </si>
  <si>
    <t>M.7A.10.9</t>
  </si>
  <si>
    <t>&gt;4 - &lt;=5</t>
  </si>
  <si>
    <t>M.7A.10.10</t>
  </si>
  <si>
    <t>&gt;5 - &lt;=10</t>
  </si>
  <si>
    <t>M.7A.10.11</t>
  </si>
  <si>
    <t>&gt;10 - &lt;=20</t>
  </si>
  <si>
    <t>M.7A.10.12</t>
  </si>
  <si>
    <t>&gt;20 - &lt;=50</t>
  </si>
  <si>
    <t>M.7A.10.13</t>
  </si>
  <si>
    <t>&gt;50 -</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</si>
  <si>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</si>
  <si>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</si>
  <si>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</si>
  <si>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</si>
  <si>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</si>
  <si>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</si>
  <si>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</si>
  <si>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</si>
  <si>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</si>
  <si>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</si>
  <si>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</si>
  <si>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</si>
  <si>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</si>
  <si>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</si>
  <si>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</si>
  <si>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</si>
  <si>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</si>
  <si>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</si>
  <si>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</si>
  <si>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</si>
  <si>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</si>
  <si>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</si>
  <si>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</si>
  <si>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</si>
  <si>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</si>
  <si>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</si>
  <si>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</si>
  <si>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</si>
  <si>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</si>
  <si>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</si>
  <si>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</si>
  <si>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</si>
  <si>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</si>
  <si>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</si>
  <si>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</si>
  <si>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</si>
  <si>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</si>
  <si>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</si>
  <si>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</si>
  <si>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</si>
  <si>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</si>
  <si>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</si>
  <si>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</si>
  <si>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</si>
  <si>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</si>
  <si>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</si>
  <si>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</si>
  <si>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</si>
  <si>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</si>
  <si>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</si>
  <si>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</si>
  <si>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</si>
  <si>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[Mark as ND1 if not relevant]</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</si>
  <si>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</si>
  <si>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</si>
  <si>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</si>
  <si>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</si>
  <si>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</si>
  <si>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</si>
  <si>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</si>
  <si>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</si>
  <si>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</si>
  <si>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</si>
  <si>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</si>
  <si>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</si>
  <si>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</si>
  <si>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</si>
  <si>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</si>
  <si>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</si>
  <si>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</si>
  <si>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</si>
  <si>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</si>
  <si>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</si>
  <si>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ND3</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</si>
  <si>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</si>
  <si>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</si>
  <si>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</si>
  <si>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</si>
  <si>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</si>
  <si>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</si>
  <si>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</si>
  <si>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</si>
  <si>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</si>
  <si>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</si>
  <si>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</si>
  <si>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</si>
  <si>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</si>
  <si>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</si>
  <si>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</si>
  <si>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</si>
  <si>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</si>
  <si>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</si>
  <si>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</si>
  <si>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</si>
  <si>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</si>
  <si>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</si>
  <si>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</si>
  <si>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</si>
  <si>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</si>
  <si>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</si>
  <si>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</si>
  <si>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</si>
  <si>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</si>
  <si>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</si>
  <si>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</si>
  <si>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</si>
  <si>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</si>
  <si>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</si>
  <si>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</si>
  <si>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</si>
  <si>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</si>
  <si>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</si>
  <si>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</si>
  <si>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</si>
  <si>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</si>
  <si>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</si>
  <si>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</si>
  <si>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</si>
  <si>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</si>
  <si>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</si>
  <si>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</si>
  <si>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</si>
  <si>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</si>
  <si>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</si>
  <si>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</si>
  <si>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</si>
  <si>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</si>
  <si>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</si>
  <si>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</si>
  <si>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</si>
  <si>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</si>
  <si>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</si>
  <si>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</si>
  <si>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</si>
  <si>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</si>
  <si>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</si>
  <si>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</si>
  <si>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</si>
  <si>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</si>
  <si>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</si>
  <si>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</si>
  <si>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</si>
  <si>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</si>
  <si>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</si>
  <si>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</si>
  <si>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</si>
  <si>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</si>
  <si>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</si>
  <si>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</si>
  <si>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</si>
  <si>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</si>
  <si>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</si>
  <si>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</si>
  <si>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</si>
  <si>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</si>
  <si>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</si>
  <si>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</si>
  <si>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</si>
  <si>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</si>
  <si>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</si>
  <si>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</si>
  <si>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</si>
  <si>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</si>
  <si>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</si>
  <si>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</si>
  <si>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</si>
  <si>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</si>
  <si>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</si>
  <si>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</si>
  <si>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</si>
  <si>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</si>
  <si>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</si>
  <si>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</si>
  <si>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</si>
  <si>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</si>
  <si>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</si>
  <si>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</si>
  <si>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</si>
  <si>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</si>
  <si>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</si>
  <si>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</si>
  <si>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</si>
  <si>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</si>
  <si>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</si>
  <si>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</si>
  <si>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</si>
  <si>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</si>
  <si>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</si>
  <si>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</si>
  <si>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</si>
  <si>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</si>
  <si>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</si>
  <si>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</si>
  <si>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</si>
  <si>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</si>
  <si>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</si>
  <si>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</si>
  <si>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</si>
  <si>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</si>
  <si>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</si>
  <si>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</si>
  <si>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</si>
  <si>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</si>
  <si>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</si>
  <si>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</si>
  <si>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</si>
  <si>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</si>
  <si>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</si>
  <si>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</si>
  <si>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</si>
  <si>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</si>
  <si>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</si>
  <si>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</si>
  <si>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</si>
  <si>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</si>
  <si>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</si>
  <si>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</si>
  <si>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</si>
  <si>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</si>
  <si>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</si>
  <si>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</si>
  <si>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</si>
  <si>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</si>
  <si>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</si>
  <si>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</si>
  <si>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</si>
  <si>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</si>
  <si>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</si>
  <si>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</si>
  <si>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</si>
  <si>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</si>
  <si>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</si>
  <si>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</si>
  <si>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</si>
  <si>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</si>
  <si>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</si>
  <si>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</si>
  <si>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</si>
  <si>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</si>
  <si>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</si>
  <si>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</si>
  <si>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</si>
  <si>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</si>
  <si>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</si>
  <si>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</si>
  <si>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</si>
  <si>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</si>
  <si>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</si>
  <si>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</si>
  <si>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</si>
  <si>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</si>
  <si>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</si>
  <si>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</si>
  <si>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</si>
  <si>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</si>
  <si>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</si>
  <si>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</si>
  <si>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</si>
  <si>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</si>
  <si>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</si>
  <si>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&gt;0 - &lt;=1</t>
  </si>
  <si>
    <t>M.7B.21.3</t>
  </si>
  <si>
    <t>&gt;1 - &lt;=2,5</t>
  </si>
  <si>
    <t>M.7B.21.4</t>
  </si>
  <si>
    <t>&gt;2,5 - &lt;=5</t>
  </si>
  <si>
    <t>M.7B.21.5</t>
  </si>
  <si>
    <t>M.7B.21.6</t>
  </si>
  <si>
    <t>&gt;10 - &lt;=25</t>
  </si>
  <si>
    <t>M.7B.21.7</t>
  </si>
  <si>
    <t>&gt;25 - &lt;=50</t>
  </si>
  <si>
    <t>M.7B.21.8</t>
  </si>
  <si>
    <t>&gt;50 - &lt;=100</t>
  </si>
  <si>
    <t>M.7B.21.9</t>
  </si>
  <si>
    <t>&gt;100 - &lt;=250</t>
  </si>
  <si>
    <t>M.7B.21.10</t>
  </si>
  <si>
    <t>&gt;250 -</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</si>
  <si>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</si>
  <si>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</si>
  <si>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</si>
  <si>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</si>
  <si>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</si>
  <si>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</si>
  <si>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</si>
  <si>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</si>
  <si>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</si>
  <si>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</si>
  <si>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</si>
  <si>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</si>
  <si>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</si>
  <si>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</si>
  <si>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</si>
  <si>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</si>
  <si>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</si>
  <si>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</si>
  <si>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</si>
  <si>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</si>
  <si>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</si>
  <si>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</si>
  <si>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</si>
  <si>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</si>
  <si>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</si>
  <si>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</si>
  <si>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</si>
  <si>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</si>
  <si>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</si>
  <si>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</si>
  <si>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</si>
  <si>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</si>
  <si>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</si>
  <si>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</si>
  <si>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</si>
  <si>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</si>
  <si>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</si>
  <si>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</si>
  <si>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</si>
  <si>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</si>
  <si>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</si>
  <si>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</si>
  <si>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</si>
  <si>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</si>
  <si>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</si>
  <si>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</si>
  <si>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</si>
  <si>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</si>
  <si>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</si>
  <si>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</si>
  <si>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</si>
  <si>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</si>
  <si>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</si>
  <si>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</si>
  <si>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</si>
  <si>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</si>
  <si>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</si>
  <si>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</si>
  <si>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</si>
  <si>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</si>
  <si>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</si>
  <si>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</si>
  <si>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</si>
  <si>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</si>
  <si>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</si>
  <si>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</si>
  <si>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</si>
  <si>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</si>
  <si>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</si>
  <si>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</si>
  <si>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</si>
  <si>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</si>
  <si>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</si>
  <si>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</si>
  <si>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</si>
  <si>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</si>
  <si>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</si>
  <si>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</si>
  <si>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</si>
  <si>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</si>
  <si>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</si>
  <si>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</si>
  <si>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</si>
  <si>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</si>
  <si>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</si>
  <si>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</si>
  <si>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</si>
  <si>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</si>
  <si>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</si>
  <si>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</si>
  <si>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</si>
  <si>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</si>
  <si>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</si>
  <si>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</si>
  <si>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</si>
  <si>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</si>
  <si>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</si>
  <si>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</si>
  <si>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</si>
  <si>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</si>
  <si>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</si>
  <si>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</si>
  <si>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</si>
  <si>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</si>
  <si>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</si>
  <si>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</si>
  <si>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</si>
  <si>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</si>
  <si>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</si>
  <si>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</si>
  <si>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</si>
  <si>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</si>
  <si>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</si>
  <si>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</si>
  <si>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</si>
  <si>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</si>
  <si>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</si>
  <si>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</si>
  <si>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</si>
  <si>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</si>
  <si>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</si>
  <si>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</si>
  <si>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</si>
  <si>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</si>
  <si>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</si>
  <si>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</si>
  <si>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</si>
  <si>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</si>
  <si>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</si>
  <si>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</si>
  <si>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</si>
  <si>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</si>
  <si>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</si>
  <si>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</si>
  <si>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</si>
  <si>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</si>
  <si>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</si>
  <si>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</si>
  <si>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</si>
  <si>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</si>
  <si>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</si>
  <si>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</si>
  <si>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</si>
  <si>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</si>
  <si>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</si>
  <si>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</si>
  <si>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</si>
  <si>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</si>
  <si>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</si>
  <si>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</si>
  <si>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</si>
  <si>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</si>
  <si>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</si>
  <si>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</si>
  <si>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</si>
  <si>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</si>
  <si>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</si>
  <si>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</si>
  <si>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</si>
  <si>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</si>
  <si>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</si>
  <si>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</si>
  <si>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</si>
  <si>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</si>
  <si>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</si>
  <si>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</si>
  <si>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</si>
  <si>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</si>
  <si>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</si>
  <si>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</si>
  <si>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</si>
  <si>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</si>
  <si>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</si>
  <si>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</si>
  <si>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</si>
  <si>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</si>
  <si>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</si>
  <si>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</si>
  <si>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</si>
  <si>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</si>
  <si>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</si>
  <si>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</si>
  <si>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</si>
  <si>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</si>
  <si>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</si>
  <si>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</si>
  <si>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</si>
  <si>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</si>
  <si>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</si>
  <si>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</si>
  <si>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</si>
  <si>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</si>
  <si>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</si>
  <si>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</si>
  <si>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</si>
  <si>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</si>
  <si>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</si>
  <si>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</si>
  <si>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</si>
  <si>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</si>
  <si>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</si>
  <si>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</si>
  <si>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</si>
  <si>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</si>
  <si>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</si>
  <si>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</si>
  <si>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</si>
  <si>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</si>
  <si>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</si>
  <si>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</si>
  <si>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</si>
  <si>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</si>
  <si>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</si>
  <si>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</si>
  <si>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</si>
  <si>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</si>
  <si>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</si>
  <si>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</si>
  <si>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</si>
  <si>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</si>
  <si>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</si>
  <si>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</si>
  <si>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</si>
  <si>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</si>
  <si>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</si>
  <si>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</si>
  <si>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</si>
  <si>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</si>
  <si>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</si>
  <si>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</si>
  <si>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</si>
  <si>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</si>
  <si>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</si>
  <si>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</si>
  <si>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</si>
  <si>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</si>
  <si>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</si>
  <si>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</si>
  <si>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</si>
  <si>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</si>
  <si>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</si>
  <si>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</si>
  <si>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</si>
  <si>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</si>
  <si>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</si>
  <si>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</si>
  <si>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</si>
  <si>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</si>
  <si>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</si>
  <si>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</si>
  <si>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</si>
  <si>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</si>
  <si>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</si>
  <si>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</si>
  <si>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</si>
  <si>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</si>
  <si>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</si>
  <si>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</si>
  <si>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</si>
  <si>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</si>
  <si>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</si>
  <si>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</si>
  <si>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</si>
  <si>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</si>
  <si>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</si>
  <si>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</si>
  <si>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</si>
  <si>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</si>
  <si>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</si>
  <si>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</si>
  <si>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</si>
  <si>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</si>
  <si>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</si>
  <si>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</si>
  <si>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</si>
  <si>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</si>
  <si>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</si>
  <si>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</si>
  <si>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</si>
  <si>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</si>
  <si>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</si>
  <si>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</si>
  <si>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</si>
  <si>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</si>
  <si>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</si>
  <si>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</si>
  <si>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</si>
  <si>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</si>
  <si>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</si>
  <si>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</si>
  <si>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</si>
  <si>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</si>
  <si>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</si>
  <si>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</si>
  <si>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</si>
  <si>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</si>
  <si>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</si>
  <si>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</si>
  <si>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</si>
  <si>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</si>
  <si>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</si>
  <si>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</si>
  <si>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</si>
  <si>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</si>
  <si>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</si>
  <si>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</si>
  <si>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</si>
  <si>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</si>
  <si>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</si>
  <si>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</si>
  <si>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</si>
  <si>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</si>
  <si>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</si>
  <si>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</si>
  <si>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</si>
  <si>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</si>
  <si>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</si>
  <si>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</si>
  <si>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</si>
  <si>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</si>
  <si>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</si>
  <si>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</si>
  <si>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</si>
  <si>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</si>
  <si>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</si>
  <si>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</si>
  <si>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</si>
  <si>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</si>
  <si>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</si>
  <si>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</si>
  <si>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</si>
  <si>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</si>
  <si>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</si>
  <si>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</si>
  <si>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</si>
  <si>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</si>
  <si>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</si>
  <si>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</si>
  <si>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</si>
  <si>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</si>
  <si>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</si>
  <si>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</si>
  <si>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</si>
  <si>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</si>
  <si>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</si>
  <si>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</si>
  <si>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</si>
  <si>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</si>
  <si>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</si>
  <si>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</si>
  <si>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</si>
  <si>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</si>
  <si>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</si>
  <si>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</si>
  <si>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</si>
  <si>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</si>
  <si>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</si>
  <si>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</si>
  <si>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</si>
  <si>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</si>
  <si>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</si>
  <si>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</si>
  <si>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</si>
  <si>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</si>
  <si>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</si>
  <si>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</si>
  <si>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</si>
  <si>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</si>
  <si>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</si>
  <si>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</si>
  <si>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</si>
  <si>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</si>
  <si>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</si>
  <si>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</si>
  <si>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</si>
  <si>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</si>
  <si>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</si>
  <si>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</si>
  <si>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</si>
  <si>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</si>
  <si>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</si>
  <si>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</si>
  <si>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</si>
  <si>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</si>
  <si>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</si>
  <si>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</si>
  <si>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</si>
  <si>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</si>
  <si>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</si>
  <si>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</si>
  <si>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</si>
  <si>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</si>
  <si>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</si>
  <si>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</si>
  <si>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</si>
  <si>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</si>
  <si>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</si>
  <si>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</si>
  <si>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</si>
  <si>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</si>
  <si>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</si>
  <si>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</si>
  <si>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</si>
  <si>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</si>
  <si>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</si>
  <si>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</si>
  <si>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</si>
  <si>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</si>
  <si>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</si>
  <si>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</si>
  <si>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</si>
  <si>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</si>
  <si>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</si>
  <si>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</si>
  <si>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</si>
  <si>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</si>
  <si>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</si>
  <si>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</si>
  <si>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</si>
  <si>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</si>
  <si>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</si>
  <si>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</si>
  <si>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</si>
  <si>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</si>
  <si>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</si>
  <si>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</si>
  <si>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</si>
  <si>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</si>
  <si>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</si>
  <si>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</si>
  <si>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</si>
  <si>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</si>
  <si>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</si>
  <si>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</si>
  <si>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</si>
  <si>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</si>
  <si>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</si>
  <si>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</si>
  <si>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</si>
  <si>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</si>
  <si>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</si>
  <si>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</si>
  <si>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</si>
  <si>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</si>
  <si>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</si>
  <si>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</si>
  <si>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</si>
  <si>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</si>
  <si>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</si>
  <si>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</si>
  <si>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</si>
  <si>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</si>
  <si>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</si>
  <si>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</si>
  <si>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</si>
  <si>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</si>
  <si>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</si>
  <si>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</si>
  <si>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</si>
  <si>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</si>
  <si>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</si>
  <si>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</si>
  <si>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</si>
  <si>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</si>
  <si>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</si>
  <si>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</si>
  <si>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</si>
  <si>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</si>
  <si>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</si>
  <si>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</si>
  <si>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</si>
  <si>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</si>
  <si>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</si>
  <si>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</si>
  <si>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</si>
  <si>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</si>
  <si>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</si>
  <si>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</si>
  <si>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</si>
  <si>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</si>
  <si>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</si>
  <si>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</si>
  <si>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</si>
  <si>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</si>
  <si>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</si>
  <si>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</si>
  <si>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</si>
  <si>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</si>
  <si>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</si>
  <si>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</si>
  <si>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</si>
  <si>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</si>
  <si>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</si>
  <si>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</si>
  <si>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</si>
  <si>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</si>
  <si>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</si>
  <si>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</si>
  <si>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</si>
  <si>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</si>
  <si>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</si>
  <si>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</si>
  <si>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</si>
  <si>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</si>
  <si>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</si>
  <si>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</si>
  <si>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</si>
  <si>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</si>
  <si>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</si>
  <si>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</si>
  <si>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</si>
  <si>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</si>
  <si>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</si>
  <si>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</si>
  <si>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</si>
  <si>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</si>
  <si>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</si>
  <si>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</si>
  <si>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</si>
  <si>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</si>
  <si>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</si>
  <si>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</si>
  <si>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</si>
  <si>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</si>
  <si>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</si>
  <si>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</si>
  <si>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</si>
  <si>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</si>
  <si>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</si>
  <si>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</si>
  <si>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</si>
  <si>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</si>
  <si>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</si>
  <si>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</si>
  <si>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</si>
  <si>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</si>
  <si>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</si>
  <si>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</si>
  <si>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</si>
  <si>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</si>
  <si>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</si>
  <si>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</si>
  <si>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</si>
  <si>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</si>
  <si>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</si>
  <si>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</si>
  <si>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</si>
  <si>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</si>
  <si>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</si>
  <si>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</si>
  <si>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</si>
  <si>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</si>
  <si>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</si>
  <si>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</si>
  <si>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</si>
  <si>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</si>
  <si>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</si>
  <si>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</si>
  <si>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</si>
  <si>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</si>
  <si>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</si>
  <si>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</si>
  <si>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</si>
  <si>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</si>
  <si>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</si>
  <si>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</si>
  <si>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</si>
  <si>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</si>
  <si>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</si>
  <si>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</si>
  <si>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</si>
  <si>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</si>
  <si>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</si>
  <si>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</si>
  <si>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</si>
  <si>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</si>
  <si>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</si>
  <si>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</si>
  <si>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</si>
  <si>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</si>
  <si>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</si>
  <si>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The amount by which nominal value of the cover pool exceeds the nominal outstanding amount of covered bonds.(Cover pool Assets - Outstanding Covered Bonds / Outstanding Covered Bonds)</t>
  </si>
  <si>
    <t>HG.1.2</t>
  </si>
  <si>
    <t>OC Calculation: Legal minimum</t>
  </si>
  <si>
    <t>According to Swedish law the legal minimum OC is 2% .</t>
  </si>
  <si>
    <t>HG.1.3</t>
  </si>
  <si>
    <t>OC Calculation: Committed</t>
  </si>
  <si>
    <t>HG.1.4</t>
  </si>
  <si>
    <t>Interest Rate Types</t>
  </si>
  <si>
    <t>Floating refers to loans for which the interest rate is contractually fixed for a period of three months or shorter. Other loans are considered as fixed.</t>
  </si>
  <si>
    <t>HG.1.5</t>
  </si>
  <si>
    <t>Residual Life Buckets of Cover assets [i.e. how is the contractual and/or expected residual life defined? What assumptions eg, in terms of prepayments? etc.]</t>
  </si>
  <si>
    <t>Contractual maturity: Contractual repayments are distributed by buckets according to plan. For loans with amortization leave contractual repayments are distributed by buckets according to plan after the termperiod. If there is no amortization plan or no specified maturity date a 30 year maturity is applied.</t>
  </si>
  <si>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</si>
  <si>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</si>
  <si>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on extended maturity. All covered bonds are hard bullets at present.</t>
  </si>
  <si>
    <t>HG.1.7</t>
  </si>
  <si>
    <t>LTVs: Definition</t>
  </si>
  <si>
    <t>Loans are distributed to LTV-buckets as described on the website of ASCB (Association of Swedish Covered Bond Issuers) : http://www.ascb.se/sites/default/files/LoanToValueForSwedishCoverPools_20100305_mark-1.doc</t>
  </si>
  <si>
    <t>HG.1.8</t>
  </si>
  <si>
    <t>LTVs: Calculation of property/shipping value</t>
  </si>
  <si>
    <t>LTV  is calculated using market values. For residential collateral, a loan may be included up to 75% of the market value, for agricultural collateral up to 70% and for office and commercial collateral up to 60% ( max 10% of cover pool)</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</si>
  <si>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</si>
  <si>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</si>
  <si>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</si>
  <si>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</si>
  <si>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</si>
  <si>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</si>
  <si>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 xml:space="preserve">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</si>
  <si>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HG.1.12</t>
  </si>
  <si>
    <t>Hedging Strategy (please explain how you address interest rate and currency risk)</t>
  </si>
  <si>
    <t xml:space="preserve">According to the Swedish Covered bond Act(SFS 2003:1223)(the “Act”) and FSA Regulations and Guidelines on Covered Bonds(FFFS 2013:1) (the “Regulations”) a Swedish Covered Bond Issuer is allowed to have interest rate and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t>
  </si>
  <si>
    <t>HG.1.13</t>
  </si>
  <si>
    <t>Non-performing loans</t>
  </si>
  <si>
    <t>A loan where interest, repayments or overdrafts have been due for payment for more than 60 days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</si>
  <si>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</si>
  <si>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</si>
  <si>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</si>
  <si>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</si>
  <si>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</si>
  <si>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</si>
  <si>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</si>
  <si>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</si>
  <si>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</si>
  <si>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</si>
  <si>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</si>
  <si>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</si>
  <si>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</si>
  <si>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</si>
  <si>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</si>
  <si>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</si>
  <si>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</si>
  <si>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</si>
  <si>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</si>
  <si>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</si>
  <si>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</si>
  <si>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</si>
  <si>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</si>
  <si>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</si>
  <si>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</si>
  <si>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</si>
  <si>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</si>
  <si>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</si>
  <si>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</si>
  <si>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</si>
  <si>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</si>
  <si>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</si>
  <si>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</si>
  <si>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</si>
  <si>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</si>
  <si>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</si>
  <si>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</si>
  <si>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</si>
  <si>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</si>
  <si>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</si>
  <si>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</si>
  <si>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HG.4.1</t>
  </si>
  <si>
    <t>Other definitions deemed relevant</t>
  </si>
  <si>
    <t>[Manually Added]</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</si>
  <si>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</si>
  <si>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</si>
  <si>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</si>
  <si>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</si>
  <si>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</si>
  <si>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</si>
  <si>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</si>
  <si>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</si>
  <si>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</si>
  <si>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</si>
  <si>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</si>
  <si>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</si>
  <si>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</si>
  <si>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</si>
  <si>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</si>
  <si>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</si>
  <si>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</si>
  <si>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</si>
  <si>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</si>
  <si>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</si>
  <si>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</si>
  <si>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</si>
  <si>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</si>
  <si>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</si>
  <si>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</si>
  <si>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</si>
  <si>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</si>
  <si>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</si>
  <si>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</si>
  <si>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</si>
  <si>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</si>
  <si>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</si>
  <si>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</si>
  <si>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</si>
  <si>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</si>
  <si>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</si>
  <si>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</si>
  <si>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</si>
  <si>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</si>
  <si>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</si>
  <si>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</si>
  <si>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</si>
  <si>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</si>
  <si>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</si>
  <si>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</si>
  <si>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</si>
  <si>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</si>
  <si>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</si>
  <si>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</si>
  <si>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</si>
  <si>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</si>
  <si>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</si>
  <si>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</si>
  <si>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</si>
  <si>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</si>
  <si>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</si>
  <si>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</si>
  <si>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</si>
  <si>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</si>
  <si>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</si>
  <si>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</si>
  <si>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</si>
  <si>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</si>
  <si>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</si>
  <si>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</si>
  <si>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</si>
  <si>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</si>
  <si>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</si>
  <si>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</si>
  <si>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</si>
  <si>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</si>
  <si>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</si>
  <si>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</si>
  <si>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</si>
  <si>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</si>
  <si>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</si>
  <si>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</si>
  <si>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</si>
  <si>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</si>
  <si>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</si>
  <si>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</si>
  <si>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</si>
  <si>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</si>
  <si>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</si>
  <si>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</si>
  <si>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</si>
  <si>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</si>
  <si>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</si>
  <si>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</si>
  <si>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</si>
  <si>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</si>
  <si>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</si>
  <si>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</si>
  <si>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</si>
  <si>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</si>
  <si>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</si>
  <si>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</si>
  <si>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</si>
  <si>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</si>
  <si>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</si>
  <si>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</si>
  <si>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</si>
  <si>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</si>
  <si>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</si>
  <si>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</si>
  <si>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</si>
  <si>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</si>
  <si>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</si>
  <si>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</si>
  <si>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</si>
  <si>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</si>
  <si>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</si>
  <si>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</si>
  <si>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</si>
  <si>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</si>
  <si>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</si>
  <si>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</si>
  <si>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</si>
  <si>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</si>
  <si>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</si>
  <si>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</si>
  <si>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</si>
  <si>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</si>
  <si>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</si>
  <si>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</si>
  <si>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</si>
  <si>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</si>
  <si>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</si>
  <si>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</si>
  <si>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</si>
  <si>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</si>
  <si>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</si>
  <si>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</si>
  <si>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</si>
  <si>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</si>
  <si>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</si>
  <si>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</si>
  <si>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</si>
  <si>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</si>
  <si>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</si>
  <si>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</si>
  <si>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</si>
  <si>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</si>
  <si>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</si>
  <si>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</si>
  <si>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</si>
  <si>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</si>
  <si>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</si>
  <si>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</si>
  <si>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</si>
  <si>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</si>
  <si>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</si>
  <si>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</si>
  <si>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</si>
  <si>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</si>
  <si>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</si>
  <si>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</si>
  <si>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</si>
  <si>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</si>
  <si>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</si>
  <si>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</si>
  <si>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</si>
  <si>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</si>
  <si>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</si>
  <si>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</si>
  <si>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</si>
  <si>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</si>
  <si>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</si>
  <si>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</si>
  <si>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</si>
  <si>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</si>
  <si>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</si>
  <si>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</si>
  <si>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</si>
  <si>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</si>
  <si>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</si>
  <si>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</si>
  <si>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</si>
  <si>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</si>
  <si>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</si>
  <si>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</si>
  <si>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</si>
  <si>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</si>
  <si>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</si>
  <si>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</si>
  <si>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</si>
  <si>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</si>
  <si>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</si>
  <si>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</si>
  <si>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</si>
  <si>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</si>
  <si>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</si>
  <si>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</si>
  <si>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</si>
  <si>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</si>
  <si>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</si>
  <si>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</si>
  <si>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</si>
  <si>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2. General Information</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</si>
  <si>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</si>
  <si>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</si>
  <si>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</si>
  <si>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</si>
  <si>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</si>
  <si>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</si>
  <si>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</si>
  <si>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</si>
  <si>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</si>
  <si>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</si>
  <si>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</si>
  <si>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</si>
  <si>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</si>
  <si>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</si>
  <si>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</si>
  <si>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</si>
  <si>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</si>
  <si>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</si>
  <si>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</si>
  <si>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</si>
  <si>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</si>
  <si>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</si>
  <si>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</si>
  <si>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</si>
  <si>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</si>
  <si>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</si>
  <si>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</si>
  <si>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</si>
  <si>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</si>
  <si>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</si>
  <si>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</si>
  <si>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</si>
  <si>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</si>
  <si>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</si>
  <si>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</si>
  <si>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</si>
  <si>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</si>
  <si>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</si>
  <si>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</si>
  <si>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</si>
  <si>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</si>
  <si>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</si>
  <si>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</si>
  <si>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</si>
  <si>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</si>
  <si>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</si>
  <si>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</si>
  <si>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</si>
  <si>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</si>
  <si>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</si>
  <si>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</si>
  <si>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</si>
  <si>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</si>
  <si>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</si>
  <si>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</si>
  <si>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</si>
  <si>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</si>
  <si>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</si>
  <si>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</si>
  <si>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</si>
  <si>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</si>
  <si>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</si>
  <si>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</si>
  <si>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</si>
  <si>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</si>
  <si>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</si>
  <si>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</si>
  <si>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</si>
  <si>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</si>
  <si>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</si>
  <si>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</si>
  <si>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</si>
  <si>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</si>
  <si>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</si>
  <si>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</si>
  <si>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</si>
  <si>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</si>
  <si>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</si>
  <si>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</si>
  <si>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</si>
  <si>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</si>
  <si>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</si>
  <si>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</si>
  <si>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</si>
  <si>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</si>
  <si>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</si>
  <si>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</si>
  <si>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</si>
  <si>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</si>
  <si>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</si>
  <si>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</si>
  <si>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</si>
  <si>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</si>
  <si>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</si>
  <si>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</si>
  <si>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</si>
  <si>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</si>
  <si>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</si>
  <si>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</si>
  <si>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</si>
  <si>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</si>
  <si>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</si>
  <si>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</si>
  <si>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</si>
  <si>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</si>
  <si>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</si>
  <si>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</si>
  <si>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</si>
  <si>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</si>
  <si>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</si>
  <si>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</si>
  <si>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</si>
  <si>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</si>
  <si>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</si>
  <si>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</si>
  <si>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</si>
  <si>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</si>
  <si>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</si>
  <si>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</si>
  <si>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</si>
  <si>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</si>
  <si>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</si>
  <si>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</si>
  <si>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</si>
  <si>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</si>
  <si>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</si>
  <si>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</si>
  <si>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</si>
  <si>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</si>
  <si>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</si>
  <si>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</si>
  <si>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</si>
  <si>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</si>
  <si>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</si>
  <si>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</si>
  <si>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</si>
  <si>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</si>
  <si>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</si>
  <si>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</si>
  <si>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</si>
  <si>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</si>
  <si>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</si>
  <si>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</si>
  <si>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</si>
  <si>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</si>
  <si>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</si>
  <si>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</si>
  <si>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</si>
  <si>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</si>
  <si>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</si>
  <si>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</si>
  <si>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</si>
  <si>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</si>
  <si>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</si>
  <si>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</si>
  <si>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</si>
  <si>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</si>
  <si>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</si>
  <si>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</si>
  <si>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</si>
  <si>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</si>
  <si>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</si>
  <si>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</si>
  <si>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</si>
  <si>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</si>
  <si>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</si>
  <si>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</si>
  <si>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</si>
  <si>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</si>
  <si>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</si>
  <si>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</si>
  <si>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</si>
  <si>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</si>
  <si>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</si>
  <si>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</si>
  <si>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</si>
  <si>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</si>
  <si>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</si>
  <si>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</si>
  <si>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</si>
  <si>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</si>
  <si>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</si>
  <si>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</si>
  <si>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</si>
  <si>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</si>
  <si>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</si>
  <si>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</si>
  <si>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</si>
  <si>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</si>
  <si>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</si>
  <si>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</si>
  <si>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</si>
  <si>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</si>
  <si>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</si>
  <si>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</si>
  <si>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</si>
  <si>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</si>
  <si>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</si>
  <si>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</si>
  <si>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</si>
  <si>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</si>
  <si>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</si>
  <si>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</si>
  <si>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</si>
  <si>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</si>
  <si>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</si>
  <si>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</si>
  <si>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</si>
  <si>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</si>
  <si>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</si>
  <si>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</si>
  <si>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</si>
  <si>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</si>
  <si>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</si>
  <si>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</si>
  <si>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</si>
  <si>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</si>
  <si>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</si>
  <si>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</si>
  <si>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</si>
  <si>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</si>
  <si>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</si>
  <si>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</si>
  <si>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</si>
  <si>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</si>
  <si>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</si>
  <si>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</si>
  <si>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</si>
  <si>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</si>
  <si>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</si>
  <si>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</si>
  <si>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</si>
  <si>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</si>
  <si>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</si>
  <si>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</si>
  <si>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</si>
  <si>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</si>
  <si>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</si>
  <si>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</si>
  <si>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</si>
  <si>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</si>
  <si>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</si>
  <si>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</si>
  <si>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</si>
  <si>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</si>
  <si>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</si>
  <si>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</si>
  <si>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</si>
  <si>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</si>
  <si>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</si>
  <si>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</si>
  <si>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</si>
  <si>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</si>
  <si>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</si>
  <si>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</si>
  <si>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</si>
  <si>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</si>
  <si>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</si>
  <si>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</si>
  <si>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</si>
  <si>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</si>
  <si>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</si>
  <si>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</si>
  <si>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</si>
  <si>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</si>
  <si>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</si>
  <si>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</si>
  <si>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</si>
  <si>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</si>
  <si>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</si>
  <si>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</si>
  <si>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</si>
  <si>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</si>
  <si>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</si>
  <si>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</si>
  <si>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</si>
  <si>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</si>
  <si>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</si>
  <si>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</si>
  <si>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</si>
  <si>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</si>
  <si>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</si>
  <si>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</si>
  <si>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</si>
  <si>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</si>
  <si>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</si>
  <si>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</si>
  <si>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</si>
  <si>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</si>
  <si>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</si>
  <si>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</si>
  <si>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</si>
  <si>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</si>
  <si>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</si>
  <si>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</si>
  <si>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</si>
  <si>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</si>
  <si>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</si>
  <si>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</si>
  <si>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</si>
  <si>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</si>
  <si>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</si>
  <si>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</si>
  <si>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</si>
  <si>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</si>
  <si>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</si>
  <si>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</si>
  <si>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</si>
  <si>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</si>
  <si>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</si>
  <si>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</si>
  <si>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</si>
  <si>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</si>
  <si>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</si>
  <si>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</si>
  <si>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</si>
  <si>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</si>
  <si>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</si>
  <si>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</si>
  <si>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</si>
  <si>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</si>
  <si>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</si>
  <si>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</si>
  <si>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</si>
  <si>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</si>
  <si>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</si>
  <si>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</si>
  <si>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</si>
  <si>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</si>
  <si>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</si>
  <si>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</si>
  <si>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</si>
  <si>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</si>
  <si>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</si>
  <si>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</si>
  <si>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</si>
  <si>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</si>
  <si>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</si>
  <si>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</si>
  <si>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</si>
  <si>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</si>
  <si>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</si>
  <si>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</si>
  <si>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</si>
  <si>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</si>
  <si>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</si>
  <si>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</si>
  <si>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</si>
  <si>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</si>
  <si>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</si>
  <si>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</si>
  <si>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</si>
  <si>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</si>
  <si>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</si>
  <si>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</si>
  <si>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</si>
  <si>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</si>
  <si>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</si>
  <si>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</si>
  <si>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</si>
  <si>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</si>
  <si>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</si>
  <si>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</si>
  <si>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</si>
  <si>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</si>
  <si>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</si>
  <si>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</si>
  <si>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</si>
  <si>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</si>
  <si>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</si>
  <si>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</si>
  <si>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</si>
  <si>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</si>
  <si>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</si>
  <si>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</si>
  <si>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</si>
  <si>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</si>
  <si>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</si>
  <si>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</si>
  <si>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</si>
  <si>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</si>
  <si>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</si>
  <si>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</si>
  <si>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</si>
  <si>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</si>
  <si>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</si>
  <si>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</si>
  <si>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</si>
  <si>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</si>
  <si>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</si>
  <si>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</si>
  <si>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</si>
  <si>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</si>
  <si>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</si>
  <si>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</si>
  <si>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</si>
  <si>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</si>
  <si>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</si>
  <si>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</si>
  <si>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</si>
  <si>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</si>
  <si>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</si>
  <si>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</si>
  <si>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</si>
  <si>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</si>
  <si>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</si>
  <si>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</si>
  <si>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</si>
  <si>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</si>
  <si>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</si>
  <si>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</si>
  <si>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</si>
  <si>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</si>
  <si>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</si>
  <si>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</si>
  <si>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</si>
  <si>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</si>
  <si>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</si>
  <si>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</si>
  <si>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</si>
  <si>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</si>
  <si>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</si>
  <si>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</si>
  <si>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</si>
  <si>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</si>
  <si>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</si>
  <si>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</si>
  <si>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</si>
  <si>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</si>
  <si>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</si>
  <si>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</si>
  <si>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</si>
  <si>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</si>
  <si>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</si>
  <si>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</si>
  <si>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</si>
  <si>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</si>
  <si>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</si>
  <si>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</si>
  <si>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</si>
  <si>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</si>
  <si>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</si>
  <si>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</si>
  <si>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</si>
  <si>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</si>
  <si>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</si>
  <si>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</si>
  <si>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</si>
  <si>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</si>
  <si>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</si>
  <si>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</si>
  <si>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</si>
  <si>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</si>
  <si>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</si>
  <si>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</si>
  <si>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</si>
  <si>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</si>
  <si>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</si>
  <si>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</si>
  <si>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</si>
  <si>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</si>
  <si>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</si>
  <si>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</si>
  <si>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</si>
  <si>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</si>
  <si>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</si>
  <si>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</si>
  <si>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</si>
  <si>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</si>
  <si>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</si>
  <si>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</si>
  <si>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</si>
  <si>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</si>
  <si>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</si>
  <si>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</si>
  <si>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</si>
  <si>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</si>
  <si>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</si>
  <si>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</si>
  <si>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</si>
  <si>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</si>
  <si>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</si>
  <si>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</si>
  <si>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</si>
  <si>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</si>
  <si>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</si>
  <si>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</si>
  <si>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</si>
  <si>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</si>
  <si>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</si>
  <si>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</si>
  <si>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</si>
  <si>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</si>
  <si>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</si>
  <si>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</si>
  <si>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</si>
  <si>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</si>
  <si>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</si>
  <si>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</si>
  <si>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</si>
  <si>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</si>
  <si>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</si>
  <si>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</si>
  <si>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</si>
  <si>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</si>
  <si>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</si>
  <si>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</si>
  <si>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</si>
  <si>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</si>
  <si>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</si>
  <si>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</si>
  <si>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</si>
  <si>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</si>
  <si>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</si>
  <si>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</si>
  <si>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</si>
  <si>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</si>
  <si>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</si>
  <si>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</si>
  <si>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</si>
  <si>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</si>
  <si>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</si>
  <si>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</si>
  <si>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</si>
  <si>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</si>
  <si>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</si>
  <si>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</si>
  <si>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</si>
  <si>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</si>
  <si>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</si>
  <si>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</si>
  <si>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</si>
  <si>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</si>
  <si>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</si>
  <si>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</si>
  <si>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</si>
  <si>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</si>
  <si>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</si>
  <si>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</si>
  <si>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</si>
  <si>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</si>
  <si>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</si>
  <si>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</si>
  <si>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</si>
  <si>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</si>
  <si>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</si>
  <si>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</si>
  <si>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</si>
  <si>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</si>
  <si>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</si>
  <si>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</si>
  <si>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</si>
  <si>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</si>
  <si>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</si>
  <si>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</si>
  <si>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</si>
  <si>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</si>
  <si>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</si>
  <si>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</si>
  <si>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</si>
  <si>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</si>
  <si>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</si>
  <si>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</si>
  <si>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</si>
  <si>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</si>
  <si>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</si>
  <si>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</si>
  <si>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</si>
  <si>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</si>
  <si>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</si>
  <si>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</si>
  <si>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</si>
  <si>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</si>
  <si>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</si>
  <si>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</si>
  <si>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</si>
  <si>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</si>
  <si>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o/w [if relevant, please specify]</t>
  </si>
  <si>
    <t>OCOV.2.1.6</t>
  </si>
  <si>
    <t>OCOV.2.1.7</t>
  </si>
  <si>
    <t>OCOV.2.1.8</t>
  </si>
  <si>
    <t>OCOV.2.1.9</t>
  </si>
  <si>
    <t>OCOV.2.1.10</t>
  </si>
  <si>
    <t>version 7.1</t>
  </si>
  <si>
    <t>Sida 1</t>
  </si>
  <si>
    <t xml:space="preserve">Issuer </t>
  </si>
  <si>
    <t>Issuer:</t>
  </si>
  <si>
    <t>Skandinaviska Enskilda Banken  AB (publ)</t>
  </si>
  <si>
    <t>Compliant with CRR art. 129.7</t>
  </si>
  <si>
    <t>YES</t>
  </si>
  <si>
    <t>Owner:</t>
  </si>
  <si>
    <t xml:space="preserve">Controlling authority: </t>
  </si>
  <si>
    <t xml:space="preserve">Swedish Financial Supervisory Authority </t>
  </si>
  <si>
    <t>Long Rating</t>
  </si>
  <si>
    <t>S&amp;P</t>
  </si>
  <si>
    <t>Moody's</t>
  </si>
  <si>
    <t>Fitch</t>
  </si>
  <si>
    <t>Report date</t>
  </si>
  <si>
    <t>Covered bond</t>
  </si>
  <si>
    <t>n/r</t>
  </si>
  <si>
    <t>Aaa</t>
  </si>
  <si>
    <t>Issuer</t>
  </si>
  <si>
    <t>A+/Stable</t>
  </si>
  <si>
    <t>Aa3/Stable*</t>
  </si>
  <si>
    <t>AA-/Stable</t>
  </si>
  <si>
    <t>Owner</t>
  </si>
  <si>
    <t>Sida 2</t>
  </si>
  <si>
    <t>Cover pool</t>
  </si>
  <si>
    <t>Included assets</t>
  </si>
  <si>
    <t>MSEK</t>
  </si>
  <si>
    <t>Cover pool items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</si>
  <si>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</si>
  <si>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</si>
  <si>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</si>
  <si>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</si>
  <si>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</si>
  <si>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</si>
  <si>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</si>
  <si>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</si>
  <si>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</si>
  <si>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</si>
  <si>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</si>
  <si>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</si>
  <si>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</si>
  <si>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</si>
  <si>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</si>
  <si>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Sum</t>
  </si>
  <si>
    <t>Outside Sweden</t>
  </si>
  <si>
    <t>Interest rate type</t>
  </si>
  <si>
    <t>Repayments (by Property)</t>
  </si>
  <si>
    <t>Floating</t>
  </si>
  <si>
    <t>Amortizing</t>
  </si>
  <si>
    <t>Fixed</t>
  </si>
  <si>
    <t>Interest only</t>
  </si>
  <si>
    <t>Average life, years</t>
  </si>
  <si>
    <t>LTV Level (by Property)</t>
  </si>
  <si>
    <t>10-20%</t>
  </si>
  <si>
    <t>20-30%</t>
  </si>
  <si>
    <t>30-40%</t>
  </si>
  <si>
    <t>40-50%</t>
  </si>
  <si>
    <t>50-60%</t>
  </si>
  <si>
    <t>60-70%</t>
  </si>
  <si>
    <t>70-75%</t>
  </si>
  <si>
    <t>75%-</t>
  </si>
  <si>
    <t>Maturity*</t>
  </si>
  <si>
    <t>2030-</t>
  </si>
  <si>
    <t>Seasoning (by Property)</t>
  </si>
  <si>
    <t>0-12 M</t>
  </si>
  <si>
    <t>12-24 M</t>
  </si>
  <si>
    <t>24-36 M</t>
  </si>
  <si>
    <t>36-60 M</t>
  </si>
  <si>
    <t>60 M -</t>
  </si>
  <si>
    <t>Credit quality</t>
  </si>
  <si>
    <t>Past due</t>
  </si>
  <si>
    <t>1-30 d</t>
  </si>
  <si>
    <t>31-60 d</t>
  </si>
  <si>
    <t>61-90 d</t>
  </si>
  <si>
    <t>&gt;91 d</t>
  </si>
  <si>
    <t>Share of  loan volume, %</t>
  </si>
  <si>
    <t>Impaired loans, %</t>
  </si>
  <si>
    <t>Key ratios</t>
  </si>
  <si>
    <t>OC, nominal</t>
  </si>
  <si>
    <t>LTV, as definied by ASCB</t>
  </si>
  <si>
    <t>Sida 3</t>
  </si>
  <si>
    <t>Domestic benchmark in SEK</t>
  </si>
  <si>
    <t>ISIN</t>
  </si>
  <si>
    <t>Amount, MSEK</t>
  </si>
  <si>
    <t>Opening date</t>
  </si>
  <si>
    <t>Coupon</t>
  </si>
  <si>
    <t>Maturity type</t>
  </si>
  <si>
    <t>Scheduled Maturity</t>
  </si>
  <si>
    <t>Legal Maturity</t>
  </si>
  <si>
    <t>SE0010546572</t>
  </si>
  <si>
    <t>Bullet</t>
  </si>
  <si>
    <t>SE0010049841</t>
  </si>
  <si>
    <t>SE0012193621</t>
  </si>
  <si>
    <t xml:space="preserve">SE0013101722 </t>
  </si>
  <si>
    <t>SE0013102043</t>
  </si>
  <si>
    <t>Other benchmark</t>
  </si>
  <si>
    <t>Currency</t>
  </si>
  <si>
    <t>Issue date</t>
  </si>
  <si>
    <t>XS1314150878</t>
  </si>
  <si>
    <t>XS1633824823</t>
  </si>
  <si>
    <t>XS1948598997</t>
  </si>
  <si>
    <t>XS2462455689</t>
  </si>
  <si>
    <t xml:space="preserve">XS1716825507 </t>
  </si>
  <si>
    <t xml:space="preserve">EUR </t>
  </si>
  <si>
    <t xml:space="preserve">Other bonds </t>
  </si>
  <si>
    <t>Total of outstanding bonds</t>
  </si>
  <si>
    <t xml:space="preserve"> of which repos</t>
  </si>
  <si>
    <t>Maturity, expressed in SEK</t>
  </si>
  <si>
    <t>2027-2030</t>
  </si>
  <si>
    <t>2031-2034</t>
  </si>
  <si>
    <t>2035-</t>
  </si>
  <si>
    <t>Total, %</t>
  </si>
  <si>
    <t>Amount, %</t>
  </si>
  <si>
    <t>Hedging and risk</t>
  </si>
  <si>
    <t>Currency risk, MSEK</t>
  </si>
  <si>
    <t>Pool assets</t>
  </si>
  <si>
    <t>Covered bonds</t>
  </si>
  <si>
    <t>Interest rate risk, MSEK</t>
  </si>
  <si>
    <t xml:space="preserve">Capped floating </t>
  </si>
  <si>
    <t>OC Calculation: Statutory</t>
  </si>
  <si>
    <t xml:space="preserve">Statutory Overcollateralisation is the overcollateralisation percentage required to be provided by each Issuer and included/disclosed in the national covered bond framework. </t>
  </si>
  <si>
    <t>Valuation Method</t>
  </si>
  <si>
    <t>HG.1.14</t>
  </si>
  <si>
    <t>HG.1.15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</si>
</sst>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
    <numFmt numFmtId="167" formatCode="_ * #,##0.00_ ;_ * \-#,##0.00_ ;_ * &quot;-&quot;??_ ;_ @_ "/>
    <numFmt numFmtId="168" formatCode="#,##0.0%"/>
    <numFmt numFmtId="169" formatCode="#,##0.000"/>
    <numFmt numFmtId="170" formatCode="dd/mm/yyyy;@"/>
    <numFmt numFmtId="171" formatCode="0.000"/>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4"/>
      <color theme="1"/>
      <name val="Calibri"/>
      <family val="2"/>
      <scheme val="minor"/>
    </font>
    <font>
      <sz val="11"/>
      <color rgb="FFFFFFFF"/>
      <name val="Calibri"/>
    </font>
    <font>
      <u/>
      <sz val="11"/>
      <color rgb="FF0000FF"/>
      <name val="Calibri"/>
    </font>
    <font>
      <b/>
      <sz val="11"/>
      <color rgb="FF000000"/>
      <name val="Calibri"/>
    </font>
    <font>
      <sz val="11"/>
      <name val="Calibri"/>
    </font>
    <font>
      <b/>
      <sz val="14"/>
      <color rgb="FFFFFFFF"/>
      <name val="Calibri"/>
    </font>
    <font>
      <sz val="11"/>
      <color rgb="FF000000"/>
      <name val="Calibri"/>
    </font>
    <font>
      <i/>
      <sz val="11"/>
      <name val="Calibri"/>
    </font>
    <font>
      <sz val="16"/>
      <name val="Calibri"/>
    </font>
    <font>
      <b/>
      <sz val="10"/>
      <name val="SEB SansSerif"/>
    </font>
    <font>
      <sz val="10"/>
      <name val="SEB SansSerif"/>
    </font>
    <font>
      <i/>
      <sz val="8"/>
      <name val="Calibri"/>
      <family val="2"/>
      <scheme val="minor"/>
    </font>
    <font>
      <sz val="10"/>
      <color theme="1"/>
      <name val="SEB SansSerif"/>
    </font>
    <font>
      <sz val="11"/>
      <color indexed="8"/>
      <name val="Calibri"/>
      <family val="2"/>
    </font>
    <font>
      <sz val="10"/>
      <color rgb="FFFFFFFF"/>
      <name val="SEB SansSerif"/>
    </font>
    <font>
      <sz val="10"/>
      <color rgb="FF3660A8"/>
      <name val="SEB SansSerif"/>
    </font>
    <font>
      <b/>
      <sz val="10"/>
      <color theme="1"/>
      <name val="SEB SansSerif"/>
    </font>
  </fonts>
  <fills count="2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6600"/>
        <bgColor rgb="FFFF6600"/>
      </patternFill>
    </fill>
    <fill>
      <patternFill patternType="solid">
        <fgColor rgb="FF00008B"/>
        <bgColor rgb="FF00008B"/>
      </patternFill>
    </fill>
    <fill>
      <patternFill patternType="solid">
        <fgColor rgb="FFFFBF91"/>
        <bgColor rgb="FFFFBF91"/>
      </patternFill>
    </fill>
    <fill>
      <patternFill patternType="solid">
        <fgColor rgb="FFE67B32"/>
        <bgColor rgb="FFE67B32"/>
      </patternFill>
    </fill>
    <fill>
      <patternFill patternType="solid">
        <fgColor rgb="FFD5E2BC"/>
        <bgColor rgb="FFD5E2BC"/>
      </patternFill>
    </fill>
    <fill>
      <patternFill patternType="solid">
        <fgColor rgb="FFB1A0C5"/>
        <bgColor rgb="FFB1A0C5"/>
      </patternFill>
    </fill>
    <fill>
      <patternFill patternType="solid">
        <fgColor rgb="FFFFFFFF"/>
        <bgColor rgb="FFFFFFFF"/>
      </patternFill>
    </fill>
    <fill>
      <patternFill patternType="solid">
        <fgColor rgb="FFDDDDDD"/>
        <bgColor indexed="64"/>
      </patternFill>
    </fill>
    <fill>
      <patternFill patternType="solid">
        <fgColor rgb="FFFFFFFF"/>
        <bgColor indexed="64"/>
      </patternFill>
    </fill>
    <fill>
      <patternFill patternType="solid">
        <fgColor rgb="FFB2B2B2"/>
        <bgColor indexed="64"/>
      </patternFill>
    </fill>
    <fill>
      <patternFill patternType="solid">
        <fgColor indexed="9"/>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style="thin">
        <color rgb="FFDDDDDD"/>
      </top>
      <bottom style="thin">
        <color rgb="FFDDDDDD"/>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style="thin">
        <color rgb="FFDDDDDD"/>
      </top>
      <bottom style="thin">
        <color rgb="FFDDDDDD"/>
      </bottom>
      <diagonal/>
    </border>
    <border>
      <left style="thin">
        <color rgb="FFDDDDDD"/>
      </left>
      <right/>
      <top/>
      <bottom/>
      <diagonal/>
    </border>
    <border>
      <left style="thin">
        <color rgb="FFDDDDDD"/>
      </left>
      <right/>
      <top/>
      <bottom style="thin">
        <color rgb="FFDDDDDD"/>
      </bottom>
      <diagonal/>
    </border>
    <border>
      <left style="thin">
        <color rgb="FFDDDDDD"/>
      </left>
      <right style="thin">
        <color rgb="FFDDDDDD"/>
      </right>
      <top/>
      <bottom style="thin">
        <color rgb="FFDDDDDD"/>
      </bottom>
      <diagonal/>
    </border>
    <border>
      <left style="thin">
        <color theme="0" tint="-0.14996795556505021"/>
      </left>
      <right style="thin">
        <color theme="0" tint="-0.14996795556505021"/>
      </right>
      <top/>
      <bottom style="thin">
        <color theme="0" tint="-0.14996795556505021"/>
      </bottom>
      <diagonal/>
    </border>
    <border>
      <left/>
      <right/>
      <top/>
      <bottom style="thin">
        <color rgb="FFDDDDDD"/>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DDDDDD"/>
      </right>
      <top/>
      <bottom style="thin">
        <color rgb="FFDDDDDD"/>
      </bottom>
      <diagonal/>
    </border>
    <border>
      <left style="thin">
        <color rgb="FFDDDDDD"/>
      </left>
      <right style="thin">
        <color rgb="FFDDDDDD"/>
      </right>
      <top style="thin">
        <color rgb="FFDDDDDD"/>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rgb="FFDDDDDD"/>
      </left>
      <right/>
      <top style="thin">
        <color rgb="FFDDDDDD"/>
      </top>
      <bottom style="thin">
        <color indexed="64"/>
      </bottom>
      <diagonal/>
    </border>
  </borders>
  <cellStyleXfs count="26">
    <xf numFmtId="0" fontId="0" fillId="0" borderId="0"/>
    <xf numFmtId="9" fontId="4" fillId="0" borderId="0"/>
    <xf numFmtId="0" fontId="14" fillId="0" borderId="0"/>
    <xf numFmtId="167"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9" fillId="9" borderId="30">
      <alignment horizontal="center" vertical="center"/>
    </xf>
    <xf numFmtId="0" fontId="39" fillId="10" borderId="30">
      <alignment horizontal="center" vertical="center"/>
    </xf>
    <xf numFmtId="0" fontId="40" fillId="0" borderId="30">
      <alignment horizontal="center" vertical="center"/>
    </xf>
    <xf numFmtId="0" fontId="41" fillId="11" borderId="30">
      <alignment horizontal="center" vertical="center"/>
    </xf>
    <xf numFmtId="168" fontId="42" fillId="0" borderId="30">
      <alignment horizontal="center" vertical="center"/>
    </xf>
    <xf numFmtId="0" fontId="43" fillId="12" borderId="30">
      <alignment horizontal="center" vertical="center"/>
    </xf>
    <xf numFmtId="0" fontId="42" fillId="0" borderId="30">
      <alignment horizontal="center" vertical="center"/>
    </xf>
    <xf numFmtId="3" fontId="44" fillId="13" borderId="30">
      <alignment horizontal="center" vertical="center"/>
    </xf>
    <xf numFmtId="0" fontId="45" fillId="0" borderId="30">
      <alignment horizontal="center" vertical="center"/>
    </xf>
    <xf numFmtId="168" fontId="42" fillId="14" borderId="30">
      <alignment horizontal="center" vertical="center"/>
    </xf>
    <xf numFmtId="0" fontId="41" fillId="15" borderId="30">
      <alignment horizontal="center" vertical="center"/>
    </xf>
    <xf numFmtId="0" fontId="45" fillId="0" borderId="30">
      <alignment horizontal="right" vertical="center"/>
    </xf>
    <xf numFmtId="3" fontId="42" fillId="0" borderId="30">
      <alignment horizontal="center" vertical="center"/>
    </xf>
    <xf numFmtId="4" fontId="42" fillId="0" borderId="30">
      <alignment horizontal="center" vertical="center"/>
    </xf>
    <xf numFmtId="0" fontId="46" fillId="0" borderId="30">
      <alignment horizontal="center" vertical="center"/>
    </xf>
    <xf numFmtId="9" fontId="51" fillId="0" borderId="30" applyFont="0" applyFill="0" applyBorder="0" applyAlignment="0" applyProtection="0"/>
    <xf numFmtId="3" fontId="23" fillId="0" borderId="37"/>
  </cellStyleXfs>
  <cellXfs count="312">
    <xf numFmtId="0" fontId="0" fillId="0" borderId="0" xfId="0"/>
    <xf numFmtId="0" fontId="7" fillId="0" borderId="1" xfId="0" applyFont="1" applyBorder="1"/>
    <xf numFmtId="0" fontId="7" fillId="0" borderId="2" xfId="0" applyFont="1" applyBorder="1"/>
    <xf numFmtId="0" fontId="7" fillId="0" borderId="3"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2" fillId="0" borderId="0" xfId="0" applyFont="1" applyAlignment="1">
      <alignment horizontal="center" vertical="center"/>
    </xf>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7" fillId="0" borderId="0" xfId="0" applyFont="1"/>
    <xf numFmtId="0" fontId="7" fillId="0" borderId="5" xfId="0" applyFont="1" applyBorder="1"/>
    <xf numFmtId="0" fontId="0" fillId="0" borderId="4" xfId="0" applyBorder="1"/>
    <xf numFmtId="0" fontId="0" fillId="0" borderId="5" xfId="0" applyBorder="1"/>
    <xf numFmtId="0" fontId="13" fillId="0" borderId="0" xfId="0" applyFont="1"/>
    <xf numFmtId="0" fontId="7" fillId="0" borderId="4" xfId="0" applyFont="1" applyBorder="1"/>
    <xf numFmtId="0" fontId="10" fillId="0" borderId="0" xfId="0" applyFont="1" applyAlignment="1">
      <alignment horizontal="center"/>
    </xf>
    <xf numFmtId="0" fontId="0" fillId="0" borderId="7" xfId="0" applyBorder="1"/>
    <xf numFmtId="0" fontId="7" fillId="0" borderId="0" xfId="0" quotePrefix="1" applyFont="1" applyAlignment="1">
      <alignment horizontal="right"/>
    </xf>
    <xf numFmtId="0" fontId="10" fillId="0" borderId="7" xfId="0" applyFont="1" applyBorder="1" applyAlignment="1">
      <alignment horizontal="center"/>
    </xf>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16" fillId="0" borderId="0" xfId="0" applyFont="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14" fillId="0" borderId="17" xfId="2" quotePrefix="1" applyBorder="1" applyAlignment="1">
      <alignment horizontal="center" vertical="center" wrapText="1"/>
    </xf>
    <xf numFmtId="0" fontId="25" fillId="0" borderId="0" xfId="2" quotePrefix="1" applyFont="1" applyAlignment="1">
      <alignment horizontal="center" vertical="center" wrapText="1"/>
    </xf>
    <xf numFmtId="0" fontId="23" fillId="0" borderId="0" xfId="0" quotePrefix="1" applyFont="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9" fontId="2" fillId="0" borderId="0" xfId="1" quotePrefix="1"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8"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4" fillId="0" borderId="0" xfId="0" applyFont="1" applyAlignment="1">
      <alignment horizontal="center" vertical="center" wrapText="1"/>
    </xf>
    <xf numFmtId="14" fontId="34"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8" fillId="2" borderId="16" xfId="0" applyFont="1" applyFill="1" applyBorder="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0"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2" fillId="6"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0" fillId="0" borderId="0" xfId="0" applyAlignment="1">
      <alignment horizontal="center"/>
    </xf>
    <xf numFmtId="0" fontId="2" fillId="0" borderId="0" xfId="0" applyFont="1" applyAlignment="1">
      <alignment horizontal="right"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0" fillId="0" borderId="19" xfId="0" applyBorder="1"/>
    <xf numFmtId="0" fontId="0" fillId="0" borderId="21" xfId="0" applyBorder="1"/>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6"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3" fillId="6" borderId="0" xfId="0" applyFont="1" applyFill="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vertical="center" wrapText="1"/>
    </xf>
    <xf numFmtId="0" fontId="24" fillId="0" borderId="0" xfId="0" applyFont="1" applyAlignment="1">
      <alignment horizontal="right" vertical="center" wrapText="1"/>
    </xf>
    <xf numFmtId="0" fontId="32" fillId="0" borderId="0" xfId="0"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6" fillId="0" borderId="0" xfId="0" applyFont="1" applyAlignment="1">
      <alignment horizontal="center" vertical="center" wrapText="1"/>
    </xf>
    <xf numFmtId="0" fontId="23" fillId="6" borderId="0" xfId="0" quotePrefix="1" applyFont="1" applyFill="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14" fillId="0" borderId="21" xfId="2" quotePrefix="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center" vertical="center" wrapText="1"/>
    </xf>
    <xf numFmtId="0" fontId="20" fillId="6"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38" fillId="0" borderId="0" xfId="0" applyFont="1"/>
    <xf numFmtId="3" fontId="2"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11" fillId="0" borderId="0" xfId="0" applyFont="1" applyAlignment="1">
      <alignment horizontal="center" vertical="center"/>
    </xf>
    <xf numFmtId="0" fontId="2" fillId="8" borderId="0" xfId="0" applyFont="1" applyFill="1" applyAlignment="1">
      <alignment horizontal="center" vertical="center" wrapText="1"/>
    </xf>
    <xf numFmtId="3" fontId="0" fillId="0" borderId="0" xfId="0" applyNumberFormat="1" applyAlignment="1">
      <alignment horizontal="center" vertical="center" wrapText="1"/>
    </xf>
    <xf numFmtId="0" fontId="6" fillId="0" borderId="0" xfId="2" applyFont="1"/>
    <xf numFmtId="0" fontId="36" fillId="0" borderId="0" xfId="0" applyFont="1" applyAlignment="1">
      <alignment horizontal="center" vertical="center"/>
    </xf>
    <xf numFmtId="0" fontId="0" fillId="0" borderId="0" xfId="0"/>
    <xf numFmtId="0" fontId="15" fillId="0" borderId="0" xfId="0" applyFont="1" applyAlignment="1">
      <alignment horizontal="left"/>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46" fillId="0" borderId="30" xfId="23" applyAlignment="1">
      <alignment horizontal="center" vertical="center"/>
    </xf>
    <xf numFmtId="0" fontId="40" fillId="0" borderId="30" xfId="11" applyAlignment="1">
      <alignment horizontal="center" vertical="center"/>
    </xf>
    <xf numFmtId="0" fontId="42" fillId="0" borderId="30" xfId="15" applyAlignment="1">
      <alignment horizontal="center" vertical="center"/>
    </xf>
    <xf numFmtId="0" fontId="43" fillId="12" borderId="30" xfId="14" applyAlignment="1">
      <alignment horizontal="center" vertical="center"/>
    </xf>
    <xf numFmtId="3" fontId="42" fillId="0" borderId="30" xfId="21" applyAlignment="1">
      <alignment horizontal="center" vertical="center"/>
    </xf>
    <xf numFmtId="165" fontId="2" fillId="0" borderId="0" xfId="0" applyNumberFormat="1" applyFont="1" applyAlignment="1">
      <alignment horizontal="center" vertical="center" wrapText="1"/>
    </xf>
    <xf numFmtId="164" fontId="2" fillId="0" borderId="0" xfId="1" applyNumberFormat="1" applyFont="1" applyAlignment="1">
      <alignment horizontal="center" vertical="center" wrapText="1"/>
    </xf>
    <xf numFmtId="4" fontId="42" fillId="0" borderId="30" xfId="22" applyAlignment="1">
      <alignment horizontal="center" vertical="center"/>
    </xf>
    <xf numFmtId="164"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5" fontId="26"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6" fontId="23" fillId="0" borderId="0" xfId="0" applyNumberFormat="1" applyFont="1" applyAlignment="1">
      <alignment horizontal="center" vertical="center" wrapText="1"/>
    </xf>
    <xf numFmtId="168" fontId="42" fillId="0" borderId="30" xfId="13" applyAlignment="1">
      <alignment horizontal="center" vertical="center"/>
    </xf>
    <xf numFmtId="164" fontId="0" fillId="0" borderId="0" xfId="1" quotePrefix="1" applyNumberFormat="1" applyFont="1" applyAlignment="1">
      <alignment horizontal="center" vertical="center" wrapText="1"/>
    </xf>
    <xf numFmtId="165" fontId="0" fillId="0" borderId="0" xfId="0" applyNumberFormat="1" applyAlignment="1">
      <alignment horizontal="center" vertical="center" wrapText="1"/>
    </xf>
    <xf numFmtId="165" fontId="24" fillId="0" borderId="0" xfId="0" quotePrefix="1" applyNumberFormat="1" applyFont="1" applyAlignment="1">
      <alignment horizontal="right" vertical="center" wrapText="1"/>
    </xf>
    <xf numFmtId="0" fontId="41" fillId="11" borderId="30" xfId="12" applyAlignment="1">
      <alignment horizontal="center" vertical="center"/>
    </xf>
    <xf numFmtId="0" fontId="45" fillId="0" borderId="30" xfId="17" applyAlignment="1">
      <alignment horizontal="center" vertical="center"/>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0" fontId="41" fillId="15" borderId="30" xfId="19" applyAlignment="1">
      <alignment horizontal="center" vertical="center"/>
    </xf>
    <xf numFmtId="0" fontId="45" fillId="0" borderId="30" xfId="20" applyAlignment="1">
      <alignment horizontal="right" vertical="center"/>
    </xf>
    <xf numFmtId="0" fontId="2" fillId="16" borderId="0" xfId="0" applyFont="1" applyFill="1"/>
    <xf numFmtId="0" fontId="47" fillId="16" borderId="30" xfId="0" applyFont="1" applyFill="1" applyBorder="1"/>
    <xf numFmtId="0" fontId="48" fillId="16" borderId="30" xfId="0" applyFont="1" applyFill="1" applyBorder="1"/>
    <xf numFmtId="0" fontId="48" fillId="16" borderId="0" xfId="0" applyFont="1" applyFill="1"/>
    <xf numFmtId="0" fontId="49" fillId="16" borderId="30" xfId="0" applyFont="1" applyFill="1" applyBorder="1" applyAlignment="1">
      <alignment vertical="top"/>
    </xf>
    <xf numFmtId="0" fontId="48" fillId="17" borderId="30" xfId="0" applyFont="1" applyFill="1" applyBorder="1"/>
    <xf numFmtId="0" fontId="50" fillId="0" borderId="0" xfId="0" applyFont="1"/>
    <xf numFmtId="0" fontId="2" fillId="16" borderId="30" xfId="0" applyFont="1" applyFill="1" applyBorder="1"/>
    <xf numFmtId="0" fontId="47" fillId="18" borderId="30" xfId="0" applyFont="1" applyFill="1" applyBorder="1"/>
    <xf numFmtId="0" fontId="48" fillId="18" borderId="30" xfId="0" applyFont="1" applyFill="1" applyBorder="1"/>
    <xf numFmtId="0" fontId="48" fillId="17" borderId="31" xfId="0" applyFont="1" applyFill="1" applyBorder="1"/>
    <xf numFmtId="0" fontId="48" fillId="17" borderId="37" xfId="0" applyFont="1" applyFill="1" applyBorder="1" applyAlignment="1">
      <alignment horizontal="center"/>
    </xf>
    <xf numFmtId="0" fontId="48" fillId="17" borderId="38" xfId="0" applyFont="1" applyFill="1" applyBorder="1"/>
    <xf numFmtId="0" fontId="48" fillId="17" borderId="39" xfId="0" applyFont="1" applyFill="1" applyBorder="1"/>
    <xf numFmtId="0" fontId="48" fillId="17" borderId="37" xfId="0" applyFont="1" applyFill="1" applyBorder="1"/>
    <xf numFmtId="0" fontId="48" fillId="17" borderId="40" xfId="0" applyFont="1" applyFill="1" applyBorder="1"/>
    <xf numFmtId="0" fontId="47" fillId="18" borderId="30" xfId="0" applyFont="1" applyFill="1" applyBorder="1" applyAlignment="1">
      <alignment horizontal="right"/>
    </xf>
    <xf numFmtId="3" fontId="48" fillId="19" borderId="41" xfId="0" applyNumberFormat="1" applyFont="1" applyFill="1" applyBorder="1"/>
    <xf numFmtId="0" fontId="48" fillId="17" borderId="34" xfId="0" applyFont="1" applyFill="1" applyBorder="1"/>
    <xf numFmtId="3" fontId="48" fillId="19" borderId="43" xfId="0" applyNumberFormat="1" applyFont="1" applyFill="1" applyBorder="1"/>
    <xf numFmtId="0" fontId="47" fillId="17" borderId="34" xfId="0" applyFont="1" applyFill="1" applyBorder="1"/>
    <xf numFmtId="3" fontId="47" fillId="17" borderId="43" xfId="0" applyNumberFormat="1" applyFont="1" applyFill="1" applyBorder="1"/>
    <xf numFmtId="0" fontId="47" fillId="18" borderId="30" xfId="0" applyFont="1" applyFill="1" applyBorder="1" applyAlignment="1">
      <alignment wrapText="1"/>
    </xf>
    <xf numFmtId="0" fontId="47" fillId="18" borderId="30" xfId="0" applyFont="1" applyFill="1" applyBorder="1" applyAlignment="1">
      <alignment horizontal="right" wrapText="1"/>
    </xf>
    <xf numFmtId="0" fontId="48" fillId="17" borderId="40" xfId="0" applyFont="1" applyFill="1" applyBorder="1" applyAlignment="1">
      <alignment wrapText="1"/>
    </xf>
    <xf numFmtId="3" fontId="48" fillId="17" borderId="40" xfId="0" applyNumberFormat="1" applyFont="1" applyFill="1" applyBorder="1"/>
    <xf numFmtId="9" fontId="48" fillId="17" borderId="40" xfId="24" applyFont="1" applyFill="1" applyBorder="1"/>
    <xf numFmtId="0" fontId="48" fillId="17" borderId="37" xfId="0" applyFont="1" applyFill="1" applyBorder="1" applyAlignment="1">
      <alignment wrapText="1"/>
    </xf>
    <xf numFmtId="3" fontId="48" fillId="17" borderId="37" xfId="0" applyNumberFormat="1" applyFont="1" applyFill="1" applyBorder="1"/>
    <xf numFmtId="9" fontId="48" fillId="17" borderId="37" xfId="24" applyFont="1" applyFill="1" applyBorder="1"/>
    <xf numFmtId="0" fontId="47" fillId="17" borderId="37" xfId="0" applyFont="1" applyFill="1" applyBorder="1" applyAlignment="1">
      <alignment wrapText="1"/>
    </xf>
    <xf numFmtId="3" fontId="47" fillId="17" borderId="37" xfId="25" applyFont="1" applyFill="1"/>
    <xf numFmtId="9" fontId="47" fillId="17" borderId="37" xfId="24" applyFont="1" applyFill="1" applyBorder="1"/>
    <xf numFmtId="3" fontId="48" fillId="17" borderId="45" xfId="0" applyNumberFormat="1" applyFont="1" applyFill="1" applyBorder="1"/>
    <xf numFmtId="0" fontId="47" fillId="17" borderId="35" xfId="0" applyFont="1" applyFill="1" applyBorder="1"/>
    <xf numFmtId="169" fontId="48" fillId="0" borderId="37" xfId="0" applyNumberFormat="1" applyFont="1" applyBorder="1"/>
    <xf numFmtId="0" fontId="47" fillId="17" borderId="30" xfId="0" applyFont="1" applyFill="1" applyBorder="1" applyAlignment="1">
      <alignment wrapText="1"/>
    </xf>
    <xf numFmtId="3" fontId="48" fillId="17" borderId="30" xfId="0" applyNumberFormat="1" applyFont="1" applyFill="1" applyBorder="1"/>
    <xf numFmtId="9" fontId="47" fillId="18" borderId="30" xfId="0" applyNumberFormat="1" applyFont="1" applyFill="1" applyBorder="1" applyAlignment="1">
      <alignment horizontal="right"/>
    </xf>
    <xf numFmtId="3" fontId="47" fillId="17" borderId="40" xfId="25" applyFont="1" applyFill="1" applyBorder="1"/>
    <xf numFmtId="9" fontId="48" fillId="17" borderId="30" xfId="24" applyFont="1" applyFill="1" applyBorder="1"/>
    <xf numFmtId="9" fontId="47" fillId="17" borderId="30" xfId="24" applyFont="1" applyFill="1" applyBorder="1"/>
    <xf numFmtId="3" fontId="48" fillId="0" borderId="40" xfId="0" applyNumberFormat="1" applyFont="1" applyBorder="1" applyAlignment="1">
      <alignment horizontal="right"/>
    </xf>
    <xf numFmtId="3" fontId="48" fillId="0" borderId="40" xfId="0" applyNumberFormat="1" applyFont="1" applyBorder="1"/>
    <xf numFmtId="3" fontId="48" fillId="0" borderId="40" xfId="25" applyFont="1" applyBorder="1"/>
    <xf numFmtId="10" fontId="48" fillId="17" borderId="37" xfId="24" applyNumberFormat="1" applyFont="1" applyFill="1" applyBorder="1" applyAlignment="1">
      <alignment horizontal="right"/>
    </xf>
    <xf numFmtId="10" fontId="48" fillId="0" borderId="37" xfId="24" applyNumberFormat="1" applyFont="1" applyFill="1" applyBorder="1"/>
    <xf numFmtId="0" fontId="52" fillId="17" borderId="30" xfId="0" applyFont="1" applyFill="1" applyBorder="1"/>
    <xf numFmtId="3" fontId="47" fillId="17" borderId="30" xfId="25" applyFont="1" applyFill="1" applyBorder="1"/>
    <xf numFmtId="0" fontId="53" fillId="18" borderId="30" xfId="0" applyFont="1" applyFill="1" applyBorder="1"/>
    <xf numFmtId="10" fontId="47" fillId="18" borderId="30" xfId="24" applyNumberFormat="1" applyFont="1" applyFill="1" applyBorder="1" applyAlignment="1">
      <alignment horizontal="right" wrapText="1"/>
    </xf>
    <xf numFmtId="170" fontId="48" fillId="17" borderId="37" xfId="0" applyNumberFormat="1" applyFont="1" applyFill="1" applyBorder="1" applyAlignment="1">
      <alignment horizontal="right"/>
    </xf>
    <xf numFmtId="10" fontId="48" fillId="17" borderId="37" xfId="0" applyNumberFormat="1" applyFont="1" applyFill="1" applyBorder="1"/>
    <xf numFmtId="0" fontId="48" fillId="17" borderId="37" xfId="0" applyFont="1" applyFill="1" applyBorder="1" applyAlignment="1">
      <alignment horizontal="right"/>
    </xf>
    <xf numFmtId="0" fontId="48" fillId="17" borderId="30" xfId="0" applyFont="1" applyFill="1" applyBorder="1" applyAlignment="1">
      <alignment wrapText="1"/>
    </xf>
    <xf numFmtId="0" fontId="48" fillId="17" borderId="30" xfId="0" applyFont="1" applyFill="1" applyBorder="1" applyAlignment="1">
      <alignment horizontal="right" wrapText="1"/>
    </xf>
    <xf numFmtId="0" fontId="48" fillId="18" borderId="30" xfId="0" applyFont="1" applyFill="1" applyBorder="1" applyAlignment="1">
      <alignment horizontal="right" wrapText="1"/>
    </xf>
    <xf numFmtId="0" fontId="47" fillId="18" borderId="30" xfId="0" applyFont="1" applyFill="1" applyBorder="1" applyAlignment="1">
      <alignment horizontal="center" wrapText="1"/>
    </xf>
    <xf numFmtId="10" fontId="48" fillId="17" borderId="37" xfId="24" applyNumberFormat="1" applyFont="1" applyFill="1" applyBorder="1"/>
    <xf numFmtId="10" fontId="48" fillId="17" borderId="30" xfId="24" applyNumberFormat="1" applyFont="1" applyFill="1" applyBorder="1"/>
    <xf numFmtId="3" fontId="48" fillId="17" borderId="40" xfId="0" applyNumberFormat="1" applyFont="1" applyFill="1" applyBorder="1" applyAlignment="1">
      <alignment horizontal="right" wrapText="1"/>
    </xf>
    <xf numFmtId="3" fontId="47" fillId="0" borderId="46" xfId="0" applyNumberFormat="1" applyFont="1" applyBorder="1" applyAlignment="1">
      <alignment horizontal="right" wrapText="1"/>
    </xf>
    <xf numFmtId="0" fontId="47" fillId="17" borderId="37" xfId="0" applyFont="1" applyFill="1" applyBorder="1"/>
    <xf numFmtId="0" fontId="47" fillId="17" borderId="30" xfId="0" applyFont="1" applyFill="1" applyBorder="1"/>
    <xf numFmtId="0" fontId="47" fillId="18" borderId="47" xfId="0" applyFont="1" applyFill="1" applyBorder="1" applyAlignment="1">
      <alignment wrapText="1"/>
    </xf>
    <xf numFmtId="0" fontId="50" fillId="0" borderId="48" xfId="0" applyFont="1" applyBorder="1"/>
    <xf numFmtId="3" fontId="50" fillId="0" borderId="49" xfId="0" applyNumberFormat="1" applyFont="1" applyBorder="1"/>
    <xf numFmtId="3" fontId="50" fillId="0" borderId="48" xfId="0" applyNumberFormat="1" applyFont="1" applyBorder="1"/>
    <xf numFmtId="0" fontId="50" fillId="0" borderId="50" xfId="0" applyFont="1" applyBorder="1"/>
    <xf numFmtId="0" fontId="50" fillId="0" borderId="51" xfId="0" applyFont="1" applyBorder="1"/>
    <xf numFmtId="3" fontId="50" fillId="0" borderId="50" xfId="0" applyNumberFormat="1" applyFont="1" applyBorder="1"/>
    <xf numFmtId="0" fontId="50" fillId="0" borderId="52" xfId="0" applyFont="1" applyBorder="1"/>
    <xf numFmtId="0" fontId="50" fillId="0" borderId="53" xfId="0" applyFont="1" applyBorder="1"/>
    <xf numFmtId="3" fontId="50" fillId="0" borderId="52" xfId="0" applyNumberFormat="1" applyFont="1" applyBorder="1"/>
    <xf numFmtId="3" fontId="54" fillId="0" borderId="49" xfId="0" applyNumberFormat="1" applyFont="1" applyBorder="1"/>
    <xf numFmtId="3" fontId="54" fillId="0" borderId="48" xfId="0" applyNumberFormat="1" applyFont="1" applyBorder="1"/>
    <xf numFmtId="3" fontId="50" fillId="0" borderId="51" xfId="0" applyNumberFormat="1" applyFont="1" applyBorder="1"/>
    <xf numFmtId="0" fontId="48" fillId="17" borderId="54" xfId="0" applyFont="1" applyFill="1" applyBorder="1"/>
    <xf numFmtId="0" fontId="23" fillId="0" borderId="30" xfId="0" applyFont="1" applyBorder="1" applyAlignment="1">
      <alignment horizontal="center"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168" fontId="42" fillId="0" borderId="30" xfId="18" applyFill="1" applyAlignment="1">
      <alignment horizontal="center" vertical="center"/>
    </xf>
    <xf numFmtId="171" fontId="2" fillId="0" borderId="0" xfId="0" applyNumberFormat="1" applyFont="1" applyFill="1" applyAlignment="1">
      <alignment horizontal="center" vertical="center" wrapText="1"/>
    </xf>
    <xf numFmtId="0" fontId="39" fillId="10" borderId="30" xfId="10" applyAlignment="1">
      <alignment horizontal="center" vertical="center"/>
    </xf>
    <xf numFmtId="0" fontId="0" fillId="0" borderId="0" xfId="0"/>
    <xf numFmtId="0" fontId="36" fillId="0" borderId="0" xfId="0" applyFont="1" applyAlignment="1">
      <alignment horizontal="center" vertical="center"/>
    </xf>
    <xf numFmtId="0" fontId="39" fillId="9" borderId="30" xfId="9" applyAlignment="1">
      <alignment horizontal="center" vertic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48" fillId="17" borderId="39" xfId="0" applyFont="1" applyFill="1" applyBorder="1"/>
    <xf numFmtId="0" fontId="50" fillId="0" borderId="44" xfId="0" applyFont="1" applyBorder="1"/>
    <xf numFmtId="0" fontId="48" fillId="17" borderId="34" xfId="0" applyFont="1" applyFill="1" applyBorder="1"/>
    <xf numFmtId="0" fontId="50" fillId="0" borderId="36" xfId="0" applyFont="1" applyBorder="1"/>
    <xf numFmtId="0" fontId="50" fillId="0" borderId="42" xfId="0" applyFont="1" applyBorder="1"/>
    <xf numFmtId="0" fontId="50" fillId="0" borderId="35" xfId="0" applyFont="1" applyBorder="1"/>
    <xf numFmtId="0" fontId="48" fillId="17" borderId="31" xfId="0" applyFont="1" applyFill="1" applyBorder="1"/>
    <xf numFmtId="0" fontId="50" fillId="0" borderId="32" xfId="0" applyFont="1" applyBorder="1"/>
    <xf numFmtId="0" fontId="50" fillId="0" borderId="33" xfId="0" applyFont="1" applyBorder="1"/>
    <xf numFmtId="0" fontId="48" fillId="17" borderId="35" xfId="0" applyFont="1" applyFill="1" applyBorder="1"/>
    <xf numFmtId="0" fontId="48" fillId="17" borderId="36" xfId="0" applyFont="1" applyFill="1" applyBorder="1"/>
    <xf numFmtId="0" fontId="48" fillId="17" borderId="30" xfId="0" applyFont="1" applyFill="1" applyBorder="1" applyAlignment="1">
      <alignment horizontal="center" vertical="center"/>
    </xf>
    <xf numFmtId="14" fontId="48" fillId="17" borderId="34" xfId="0" applyNumberFormat="1" applyFont="1" applyFill="1" applyBorder="1" applyAlignment="1">
      <alignment horizontal="center"/>
    </xf>
    <xf numFmtId="0" fontId="50" fillId="0" borderId="36" xfId="0" applyFont="1" applyBorder="1" applyAlignment="1">
      <alignment horizontal="center"/>
    </xf>
    <xf numFmtId="0" fontId="35" fillId="0" borderId="0" xfId="0" applyFont="1" applyAlignment="1">
      <alignment horizontal="left"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0" fillId="0" borderId="22" xfId="0" applyBorder="1"/>
    <xf numFmtId="0" fontId="40" fillId="0" borderId="30" xfId="11" applyAlignment="1">
      <alignment horizontal="center" vertical="center"/>
    </xf>
    <xf numFmtId="0" fontId="0" fillId="0" borderId="23" xfId="0" applyBorder="1"/>
    <xf numFmtId="0" fontId="2" fillId="0" borderId="27" xfId="0" applyFont="1" applyBorder="1" applyAlignment="1">
      <alignment horizontal="left" vertical="center" wrapText="1"/>
    </xf>
    <xf numFmtId="0" fontId="0" fillId="0" borderId="28" xfId="0" applyBorder="1"/>
    <xf numFmtId="0" fontId="2" fillId="0" borderId="29" xfId="0" applyFont="1" applyBorder="1" applyAlignment="1" applyProtection="1">
      <alignment horizontal="center" vertical="center" wrapText="1"/>
      <protection locked="0"/>
    </xf>
    <xf numFmtId="0" fontId="0" fillId="0" borderId="29" xfId="0" applyBorder="1" applyProtection="1">
      <protection locked="0"/>
    </xf>
    <xf numFmtId="0" fontId="18" fillId="2" borderId="0" xfId="0" applyFont="1" applyFill="1" applyAlignment="1">
      <alignment horizontal="left" vertical="center" wrapText="1"/>
    </xf>
    <xf numFmtId="0" fontId="43" fillId="12" borderId="30" xfId="14" applyAlignment="1">
      <alignment horizontal="center" vertical="center"/>
    </xf>
    <xf numFmtId="0" fontId="3" fillId="0" borderId="25" xfId="0" applyFont="1" applyBorder="1" applyAlignment="1">
      <alignment horizontal="left" vertical="center" wrapText="1"/>
    </xf>
    <xf numFmtId="0" fontId="0" fillId="0" borderId="24" xfId="0" applyBorder="1"/>
    <xf numFmtId="0" fontId="0" fillId="0" borderId="22" xfId="0" applyBorder="1" applyProtection="1">
      <protection locked="0"/>
    </xf>
    <xf numFmtId="0" fontId="2" fillId="0" borderId="20" xfId="0" applyFont="1" applyBorder="1" applyAlignment="1" applyProtection="1">
      <alignment horizontal="center" vertical="center" wrapText="1"/>
      <protection locked="0"/>
    </xf>
    <xf numFmtId="0" fontId="0" fillId="0" borderId="0" xfId="0" applyProtection="1">
      <protection locked="0"/>
    </xf>
    <xf numFmtId="0" fontId="0" fillId="0" borderId="19" xfId="0" applyBorder="1" applyProtection="1">
      <protection locked="0"/>
    </xf>
    <xf numFmtId="0" fontId="14" fillId="0" borderId="0" xfId="2" quotePrefix="1" applyAlignment="1">
      <alignment horizontal="center"/>
    </xf>
    <xf numFmtId="0" fontId="14" fillId="0" borderId="23" xfId="2" quotePrefix="1" applyBorder="1" applyAlignment="1">
      <alignment horizontal="center" vertical="center" wrapText="1"/>
    </xf>
  </cellXfs>
  <cellStyles count="26">
    <cellStyle name="ASCB - Summa" xfId="25" xr:uid="{88A875AE-1CC7-4C79-A429-802F9EEC9EF8}"/>
    <cellStyle name="bold_format" xfId="19" xr:uid="{00000000-0005-0000-0000-000013000000}"/>
    <cellStyle name="Comma 2" xfId="3" xr:uid="{00000000-0005-0000-0000-000003000000}"/>
    <cellStyle name="dec_format" xfId="22" xr:uid="{00000000-0005-0000-0000-000016000000}"/>
    <cellStyle name="format" xfId="15" xr:uid="{00000000-0005-0000-0000-00000F000000}"/>
    <cellStyle name="green_format" xfId="16" xr:uid="{00000000-0005-0000-0000-000010000000}"/>
    <cellStyle name="Hyperlink" xfId="2" builtinId="8"/>
    <cellStyle name="intro_format" xfId="23" xr:uid="{00000000-0005-0000-0000-000017000000}"/>
    <cellStyle name="italic_format" xfId="17" xr:uid="{00000000-0005-0000-0000-000011000000}"/>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num_format" xfId="21" xr:uid="{00000000-0005-0000-0000-000015000000}"/>
    <cellStyle name="Percent" xfId="1" builtinId="5"/>
    <cellStyle name="Percent 2" xfId="24" xr:uid="{2523F55E-1C10-4D5B-B734-2E2A7E0FFEE7}"/>
    <cellStyle name="percent_format" xfId="13" xr:uid="{00000000-0005-0000-0000-00000D000000}"/>
    <cellStyle name="percent_manually_format" xfId="18" xr:uid="{00000000-0005-0000-0000-000012000000}"/>
    <cellStyle name="right_format" xfId="20" xr:uid="{00000000-0005-0000-0000-000014000000}"/>
    <cellStyle name="rubrik1_format" xfId="14" xr:uid="{00000000-0005-0000-0000-00000E000000}"/>
    <cellStyle name="rubrik2_format" xfId="12" xr:uid="{00000000-0005-0000-0000-00000C000000}"/>
    <cellStyle name="Standard 3" xfId="8" xr:uid="{00000000-0005-0000-0000-000008000000}"/>
    <cellStyle name="url_2_format" xfId="11" xr:uid="{00000000-0005-0000-0000-00000B000000}"/>
    <cellStyle name="url_format" xfId="9" xr:uid="{00000000-0005-0000-0000-000009000000}"/>
    <cellStyle name="url_ub_format"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1369204</xdr:colOff>
      <xdr:row>0</xdr:row>
      <xdr:rowOff>0</xdr:rowOff>
    </xdr:from>
    <xdr:to>
      <xdr:col>6</xdr:col>
      <xdr:colOff>2771406</xdr:colOff>
      <xdr:row>5</xdr:row>
      <xdr:rowOff>86131</xdr:rowOff>
    </xdr:to>
    <xdr:pic>
      <xdr:nvPicPr>
        <xdr:cNvPr id="2" name="Picture 1">
          <a:extLst>
            <a:ext uri="{FF2B5EF4-FFF2-40B4-BE49-F238E27FC236}">
              <a16:creationId xmlns:a16="http://schemas.microsoft.com/office/drawing/2014/main" id="{EB0EB43D-01DD-406F-9901-B2408A4448E3}"/>
            </a:ext>
          </a:extLst>
        </xdr:cNvPr>
        <xdr:cNvPicPr>
          <a:picLocks noChangeAspect="1"/>
        </xdr:cNvPicPr>
      </xdr:nvPicPr>
      <xdr:blipFill>
        <a:blip xmlns:r="http://schemas.openxmlformats.org/officeDocument/2006/relationships" r:embed="rId1"/>
        <a:stretch>
          <a:fillRect/>
        </a:stretch>
      </xdr:blipFill>
      <xdr:spPr>
        <a:xfrm>
          <a:off x="15263798" y="0"/>
          <a:ext cx="1402202" cy="13839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1357297</xdr:colOff>
      <xdr:row>0</xdr:row>
      <xdr:rowOff>0</xdr:rowOff>
    </xdr:from>
    <xdr:to>
      <xdr:col>6</xdr:col>
      <xdr:colOff>2759499</xdr:colOff>
      <xdr:row>5</xdr:row>
      <xdr:rowOff>86131</xdr:rowOff>
    </xdr:to>
    <xdr:pic>
      <xdr:nvPicPr>
        <xdr:cNvPr id="3" name="Picture 2">
          <a:extLst>
            <a:ext uri="{FF2B5EF4-FFF2-40B4-BE49-F238E27FC236}">
              <a16:creationId xmlns:a16="http://schemas.microsoft.com/office/drawing/2014/main" id="{46D1F66C-BA25-446B-864D-6C50EC0051AA}"/>
            </a:ext>
          </a:extLst>
        </xdr:cNvPr>
        <xdr:cNvPicPr>
          <a:picLocks noChangeAspect="1"/>
        </xdr:cNvPicPr>
      </xdr:nvPicPr>
      <xdr:blipFill>
        <a:blip xmlns:r="http://schemas.openxmlformats.org/officeDocument/2006/relationships" r:embed="rId1"/>
        <a:stretch>
          <a:fillRect/>
        </a:stretch>
      </xdr:blipFill>
      <xdr:spPr>
        <a:xfrm>
          <a:off x="15037578" y="0"/>
          <a:ext cx="1402202" cy="13839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24765</xdr:colOff>
      <xdr:row>115</xdr:row>
      <xdr:rowOff>134620</xdr:rowOff>
    </xdr:from>
    <xdr:to>
      <xdr:col>12</xdr:col>
      <xdr:colOff>503351</xdr:colOff>
      <xdr:row>124</xdr:row>
      <xdr:rowOff>40266</xdr:rowOff>
    </xdr:to>
    <xdr:sp macro="" textlink="">
      <xdr:nvSpPr>
        <xdr:cNvPr id="2" name="textruta 7">
          <a:extLst>
            <a:ext uri="{FF2B5EF4-FFF2-40B4-BE49-F238E27FC236}">
              <a16:creationId xmlns:a16="http://schemas.microsoft.com/office/drawing/2014/main" id="{C952ACB2-0ED4-4013-B9F9-BDD8C75F11E1}"/>
            </a:ext>
          </a:extLst>
        </xdr:cNvPr>
        <xdr:cNvSpPr txBox="1"/>
      </xdr:nvSpPr>
      <xdr:spPr>
        <a:xfrm>
          <a:off x="1243965" y="23680420"/>
          <a:ext cx="9984536" cy="162014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Currency</a:t>
          </a:r>
          <a:r>
            <a:rPr lang="sv-SE" sz="1100" b="1" i="1" baseline="0"/>
            <a:t> risk</a:t>
          </a:r>
        </a:p>
        <a:p>
          <a:r>
            <a:rPr lang="en-US" sz="1100">
              <a:solidFill>
                <a:schemeClr val="dk1"/>
              </a:solidFill>
              <a:effectLst/>
              <a:latin typeface="+mn-lt"/>
              <a:ea typeface="+mn-ea"/>
              <a:cs typeface="+mn-cs"/>
            </a:rPr>
            <a:t>According to the Swedish Covered bond Act(SFS 2003:1223)(the “Act”) and FSA Regulations and Guidelines on Covered Bonds(FFFS 2013:1) (the “Regulations”) a Swedish Covered Bond Issuer is allowed to have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pPr>
            <a:lnSpc>
              <a:spcPts val="1200"/>
            </a:lnSpc>
          </a:pPr>
          <a:r>
            <a:rPr lang="en-US" sz="1100">
              <a:solidFill>
                <a:schemeClr val="dk1"/>
              </a:solidFill>
              <a:effectLst/>
              <a:latin typeface="+mn-lt"/>
              <a:ea typeface="+mn-ea"/>
              <a:cs typeface="+mn-cs"/>
            </a:rPr>
            <a:t>SEB can use one sided CSA swaps to limit the currency risk in the Cover Pool. SEB calculates the currency risk according to the matching requirements in the Act and the Regulations on a daily basis. The results of these calculations are presented to the Independent Inspector on a regular basis and show that there is a good balance and that the currency risk stay with a good margin within the requirements set out in the Act and the Regulations.</a:t>
          </a:r>
          <a:endParaRPr lang="en-GB" sz="1100">
            <a:solidFill>
              <a:schemeClr val="dk1"/>
            </a:solidFill>
            <a:effectLst/>
            <a:latin typeface="+mn-lt"/>
            <a:ea typeface="+mn-ea"/>
            <a:cs typeface="+mn-cs"/>
          </a:endParaRPr>
        </a:p>
        <a:p>
          <a:pPr>
            <a:lnSpc>
              <a:spcPts val="1200"/>
            </a:lnSpc>
          </a:pPr>
          <a:endParaRPr lang="sv-SE" sz="1100" i="1"/>
        </a:p>
      </xdr:txBody>
    </xdr:sp>
    <xdr:clientData/>
  </xdr:twoCellAnchor>
  <xdr:twoCellAnchor>
    <xdr:from>
      <xdr:col>2</xdr:col>
      <xdr:colOff>28575</xdr:colOff>
      <xdr:row>130</xdr:row>
      <xdr:rowOff>134620</xdr:rowOff>
    </xdr:from>
    <xdr:to>
      <xdr:col>12</xdr:col>
      <xdr:colOff>532588</xdr:colOff>
      <xdr:row>139</xdr:row>
      <xdr:rowOff>3241</xdr:rowOff>
    </xdr:to>
    <xdr:sp macro="" textlink="">
      <xdr:nvSpPr>
        <xdr:cNvPr id="3" name="textruta 10">
          <a:extLst>
            <a:ext uri="{FF2B5EF4-FFF2-40B4-BE49-F238E27FC236}">
              <a16:creationId xmlns:a16="http://schemas.microsoft.com/office/drawing/2014/main" id="{E865BFD5-991A-4B0B-A7A2-347E94D1897F}"/>
            </a:ext>
          </a:extLst>
        </xdr:cNvPr>
        <xdr:cNvSpPr txBox="1"/>
      </xdr:nvSpPr>
      <xdr:spPr>
        <a:xfrm>
          <a:off x="1247775" y="26595070"/>
          <a:ext cx="10009963" cy="1583121"/>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Interest rate </a:t>
          </a:r>
          <a:r>
            <a:rPr lang="en-GB" sz="1100" b="1" i="1" baseline="0">
              <a:solidFill>
                <a:schemeClr val="dk1"/>
              </a:solidFill>
              <a:effectLst/>
              <a:latin typeface="+mn-lt"/>
              <a:ea typeface="+mn-ea"/>
              <a:cs typeface="+mn-cs"/>
            </a:rPr>
            <a:t>risk</a:t>
          </a:r>
          <a:endParaRPr lang="en-GB" b="1">
            <a:effectLst/>
          </a:endParaRPr>
        </a:p>
        <a:p>
          <a:r>
            <a:rPr lang="en-US" sz="1100">
              <a:solidFill>
                <a:schemeClr val="dk1"/>
              </a:solidFill>
              <a:effectLst/>
              <a:latin typeface="+mn-lt"/>
              <a:ea typeface="+mn-ea"/>
              <a:cs typeface="+mn-cs"/>
            </a:rPr>
            <a:t>According to the Swedish Covered Bond  Act(SFS 2003:1223) (the “Act”) and the FSA Regulations and Guidelines on Covered Bonds(FFFS 2013:1) (the “Regulations”) a Swedish Covered Bond Issuer is allowed to have interest rate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can use one sided CSA swaps to limit the interest rate risk in the Cover pool.  SEB calculates the interest rate risk according to the matching requirements in the Act and the Regulations on a daily basis. The results of these calculations are presented to the Independent Inspector on a regular basis and show that there is a good balance and that the interest rate risk stay with a good margin within the requirements set out in the Act and the Regulations.</a:t>
          </a:r>
          <a:endParaRPr lang="en-GB" sz="1100">
            <a:solidFill>
              <a:schemeClr val="dk1"/>
            </a:solidFill>
            <a:effectLst/>
            <a:latin typeface="+mn-lt"/>
            <a:ea typeface="+mn-ea"/>
            <a:cs typeface="+mn-cs"/>
          </a:endParaRPr>
        </a:p>
      </xdr:txBody>
    </xdr:sp>
    <xdr:clientData/>
  </xdr:twoCellAnchor>
  <xdr:twoCellAnchor>
    <xdr:from>
      <xdr:col>2</xdr:col>
      <xdr:colOff>0</xdr:colOff>
      <xdr:row>49</xdr:row>
      <xdr:rowOff>20956</xdr:rowOff>
    </xdr:from>
    <xdr:to>
      <xdr:col>6</xdr:col>
      <xdr:colOff>221526</xdr:colOff>
      <xdr:row>50</xdr:row>
      <xdr:rowOff>148907</xdr:rowOff>
    </xdr:to>
    <xdr:sp macro="" textlink="">
      <xdr:nvSpPr>
        <xdr:cNvPr id="4" name="textruta 5">
          <a:extLst>
            <a:ext uri="{FF2B5EF4-FFF2-40B4-BE49-F238E27FC236}">
              <a16:creationId xmlns:a16="http://schemas.microsoft.com/office/drawing/2014/main" id="{7AB7AB43-2A90-4956-A06C-31C758FE1ABD}"/>
            </a:ext>
          </a:extLst>
        </xdr:cNvPr>
        <xdr:cNvSpPr txBox="1"/>
      </xdr:nvSpPr>
      <xdr:spPr>
        <a:xfrm>
          <a:off x="1219200" y="10422256"/>
          <a:ext cx="4755426" cy="318451"/>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Maturity is the time remaining to the next change of interest rate in the contractual terms.</a:t>
          </a:r>
          <a:endParaRPr lang="sv-SE" sz="900" b="0" i="0" u="none" strike="noStrike" baseline="0">
            <a:solidFill>
              <a:srgbClr val="000000"/>
            </a:solidFill>
            <a:latin typeface="Calibri"/>
            <a:cs typeface="Calibri"/>
          </a:endParaRPr>
        </a:p>
      </xdr:txBody>
    </xdr:sp>
    <xdr:clientData/>
  </xdr:twoCellAnchor>
  <xdr:twoCellAnchor>
    <xdr:from>
      <xdr:col>2</xdr:col>
      <xdr:colOff>0</xdr:colOff>
      <xdr:row>33</xdr:row>
      <xdr:rowOff>30480</xdr:rowOff>
    </xdr:from>
    <xdr:to>
      <xdr:col>5</xdr:col>
      <xdr:colOff>0</xdr:colOff>
      <xdr:row>34</xdr:row>
      <xdr:rowOff>136637</xdr:rowOff>
    </xdr:to>
    <xdr:sp macro="" textlink="">
      <xdr:nvSpPr>
        <xdr:cNvPr id="5" name="textruta 5">
          <a:extLst>
            <a:ext uri="{FF2B5EF4-FFF2-40B4-BE49-F238E27FC236}">
              <a16:creationId xmlns:a16="http://schemas.microsoft.com/office/drawing/2014/main" id="{B8A84434-2465-40D4-9962-C23B1BD286E5}"/>
            </a:ext>
          </a:extLst>
        </xdr:cNvPr>
        <xdr:cNvSpPr txBox="1"/>
      </xdr:nvSpPr>
      <xdr:spPr>
        <a:xfrm>
          <a:off x="1219200" y="7240905"/>
          <a:ext cx="3695700" cy="296657"/>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Included in Multi-family housing.</a:t>
          </a:r>
          <a:endParaRPr lang="sv-SE" sz="900" b="0" i="0" u="none" strike="noStrike" baseline="0">
            <a:solidFill>
              <a:srgbClr val="000000"/>
            </a:solidFill>
            <a:latin typeface="Calibri"/>
            <a:cs typeface="Calibri"/>
          </a:endParaRPr>
        </a:p>
      </xdr:txBody>
    </xdr:sp>
    <xdr:clientData/>
  </xdr:twoCellAnchor>
  <xdr:twoCellAnchor editAs="oneCell">
    <xdr:from>
      <xdr:col>11</xdr:col>
      <xdr:colOff>447675</xdr:colOff>
      <xdr:row>1</xdr:row>
      <xdr:rowOff>104775</xdr:rowOff>
    </xdr:from>
    <xdr:to>
      <xdr:col>13</xdr:col>
      <xdr:colOff>0</xdr:colOff>
      <xdr:row>3</xdr:row>
      <xdr:rowOff>171450</xdr:rowOff>
    </xdr:to>
    <xdr:pic>
      <xdr:nvPicPr>
        <xdr:cNvPr id="6" name="Picture 3">
          <a:extLst>
            <a:ext uri="{FF2B5EF4-FFF2-40B4-BE49-F238E27FC236}">
              <a16:creationId xmlns:a16="http://schemas.microsoft.com/office/drawing/2014/main" id="{7537CF22-5B07-4646-843E-5AA0FF519E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91800" y="466725"/>
          <a:ext cx="11144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428626</xdr:colOff>
      <xdr:row>67</xdr:row>
      <xdr:rowOff>9525</xdr:rowOff>
    </xdr:from>
    <xdr:to>
      <xdr:col>12</xdr:col>
      <xdr:colOff>695326</xdr:colOff>
      <xdr:row>72</xdr:row>
      <xdr:rowOff>152400</xdr:rowOff>
    </xdr:to>
    <xdr:pic>
      <xdr:nvPicPr>
        <xdr:cNvPr id="7" name="Picture 5">
          <a:extLst>
            <a:ext uri="{FF2B5EF4-FFF2-40B4-BE49-F238E27FC236}">
              <a16:creationId xmlns:a16="http://schemas.microsoft.com/office/drawing/2014/main" id="{4BB136F5-26C8-469A-8249-3BB743F6470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72751" y="13287375"/>
          <a:ext cx="11239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14</xdr:row>
      <xdr:rowOff>18655</xdr:rowOff>
    </xdr:from>
    <xdr:to>
      <xdr:col>2</xdr:col>
      <xdr:colOff>1476684</xdr:colOff>
      <xdr:row>15</xdr:row>
      <xdr:rowOff>71922</xdr:rowOff>
    </xdr:to>
    <xdr:sp macro="" textlink="">
      <xdr:nvSpPr>
        <xdr:cNvPr id="8" name="textruta 5">
          <a:extLst>
            <a:ext uri="{FF2B5EF4-FFF2-40B4-BE49-F238E27FC236}">
              <a16:creationId xmlns:a16="http://schemas.microsoft.com/office/drawing/2014/main" id="{8FB6546D-A855-4BC6-83B8-683AE082D79A}"/>
            </a:ext>
          </a:extLst>
        </xdr:cNvPr>
        <xdr:cNvSpPr txBox="1"/>
      </xdr:nvSpPr>
      <xdr:spPr>
        <a:xfrm>
          <a:off x="1219200" y="3466705"/>
          <a:ext cx="1476684" cy="243767"/>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As of 5/10/2021</a:t>
          </a:r>
          <a:endParaRPr lang="sv-SE" sz="900" b="0" i="0" u="none" strike="noStrike" baseline="0">
            <a:solidFill>
              <a:srgbClr val="000000"/>
            </a:solidFill>
            <a:latin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file:///C:/Users/s01808/AppData/Local/Microsoft/Windows/INetCache/Content.Outlook/02WWF1V5/CBLF%20HTT%20202206.xlsx" TargetMode="External"/><Relationship Id="rId3" Type="http://schemas.openxmlformats.org/officeDocument/2006/relationships/hyperlink" Target="file:///C:/Users/s01808/AppData/Local/Microsoft/Windows/INetCache/Content.Outlook/02WWF1V5/CBLF%20HTT%20202206.xlsx" TargetMode="External"/><Relationship Id="rId7" Type="http://schemas.openxmlformats.org/officeDocument/2006/relationships/hyperlink" Target="file:///C:/Users/s01808/AppData/Local/Microsoft/Windows/INetCache/Content.Outlook/02WWF1V5/CBLF%20HTT%20202206.xlsx" TargetMode="External"/><Relationship Id="rId2" Type="http://schemas.openxmlformats.org/officeDocument/2006/relationships/hyperlink" Target="file:///C:/Users/s01808/AppData/Local/Microsoft/Windows/INetCache/Content.Outlook/02WWF1V5/CBLF%20HTT%20202206.xlsx" TargetMode="External"/><Relationship Id="rId1" Type="http://schemas.openxmlformats.org/officeDocument/2006/relationships/hyperlink" Target="file:///C:/Users/s01808/AppData/Local/Microsoft/Windows/INetCache/Content.Outlook/02WWF1V5/CBLF%20HTT%20202206.xlsx" TargetMode="External"/><Relationship Id="rId6" Type="http://schemas.openxmlformats.org/officeDocument/2006/relationships/hyperlink" Target="file:///C:/Users/s01808/AppData/Local/Microsoft/Windows/INetCache/Content.Outlook/02WWF1V5/CBLF%20HTT%20202206.xlsx" TargetMode="External"/><Relationship Id="rId11" Type="http://schemas.openxmlformats.org/officeDocument/2006/relationships/drawing" Target="../drawings/drawing1.xml"/><Relationship Id="rId5" Type="http://schemas.openxmlformats.org/officeDocument/2006/relationships/hyperlink" Target="file:///C:/Users/s01808/AppData/Local/Microsoft/Windows/INetCache/Content.Outlook/02WWF1V5/CBLF%20HTT%20202206.xlsx" TargetMode="External"/><Relationship Id="rId10" Type="http://schemas.openxmlformats.org/officeDocument/2006/relationships/hyperlink" Target="file:///C:/Users/s01808/AppData/Local/Microsoft/Windows/INetCache/Content.Outlook/02WWF1V5/CBLF%20HTT%20202206.xlsx" TargetMode="External"/><Relationship Id="rId4" Type="http://schemas.openxmlformats.org/officeDocument/2006/relationships/hyperlink" Target="file:///C:/Users/s01808/AppData/Local/Microsoft/Windows/INetCache/Content.Outlook/02WWF1V5/CBLF%20HTT%20202206.xlsx" TargetMode="External"/><Relationship Id="rId9" Type="http://schemas.openxmlformats.org/officeDocument/2006/relationships/hyperlink" Target="file:///C:/Users/s01808/AppData/Local/Microsoft/Windows/INetCache/Content.Outlook/02WWF1V5/CBLF%20HTT%20202206.xlsx"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file:///C:/Users/s01808/AppData/Local/Microsoft/Windows/INetCache/Content.Outlook/02WWF1V5/CBLF%20HTT%20202206.xlsx" TargetMode="External"/><Relationship Id="rId2" Type="http://schemas.openxmlformats.org/officeDocument/2006/relationships/hyperlink" Target="file:///C:/Users/s01808/AppData/Local/Microsoft/Windows/INetCache/Content.Outlook/02WWF1V5/CBLF%20HTT%20202206.xlsx" TargetMode="External"/><Relationship Id="rId1" Type="http://schemas.openxmlformats.org/officeDocument/2006/relationships/hyperlink" Target="file:///C:/Users/s01808/AppData/Local/Microsoft/Windows/INetCache/Content.Outlook/02WWF1V5/CBLF%20HTT%20202206.xls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file:///C:/Users/s01808/AppData/Local/Microsoft/Windows/INetCache/Content.Outlook/02WWF1V5/CBLF%20HTT%20202206.xlsx" TargetMode="External"/><Relationship Id="rId2" Type="http://schemas.openxmlformats.org/officeDocument/2006/relationships/hyperlink" Target="file:///C:/Users/s01808/AppData/Local/Microsoft/Windows/INetCache/Content.Outlook/02WWF1V5/CBLF%20HTT%20202206.xlsx" TargetMode="External"/><Relationship Id="rId1" Type="http://schemas.openxmlformats.org/officeDocument/2006/relationships/hyperlink" Target="file:///C:/Users/s01808/AppData/Local/Microsoft/Windows/INetCache/Content.Outlook/02WWF1V5/CBLF%20HTT%20202206.xlsx" TargetMode="External"/><Relationship Id="rId4" Type="http://schemas.openxmlformats.org/officeDocument/2006/relationships/hyperlink" Target="file:///C:/Users/s01808/AppData/Local/Microsoft/Windows/INetCache/Content.Outlook/02WWF1V5/CBLF%20HTT%20202206.xls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5" Type="http://schemas.openxmlformats.org/officeDocument/2006/relationships/hyperlink" Target="file:///C:/Users/s01808/AppData/Local/Microsoft/Windows/INetCache/Content.Outlook/02WWF1V5/CBLF%20HTT%20202206.xlsx" TargetMode="External"/><Relationship Id="rId4" Type="http://schemas.openxmlformats.org/officeDocument/2006/relationships/hyperlink" Target="file:///C:/Users/s01808/AppData/Local/Microsoft/Windows/INetCache/Content.Outlook/02WWF1V5/CBLF%20HTT%20202206.xls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ec.europa.eu/finance/bank/regcapital/legislation-in-force/index_en.htm" TargetMode="External"/><Relationship Id="rId13" Type="http://schemas.openxmlformats.org/officeDocument/2006/relationships/hyperlink" Target="file:///C:/Users/s01808/AppData/Local/Microsoft/Windows/INetCache/Content.Outlook/02WWF1V5/CBLF%20HTT%20202206.xlsx" TargetMode="External"/><Relationship Id="rId18" Type="http://schemas.openxmlformats.org/officeDocument/2006/relationships/hyperlink" Target="file:///C:/Users/s01808/AppData/Local/Microsoft/Windows/INetCache/Content.Outlook/02WWF1V5/CBLF%20HTT%20202206.xlsx" TargetMode="External"/><Relationship Id="rId26" Type="http://schemas.openxmlformats.org/officeDocument/2006/relationships/hyperlink" Target="file:///C:/Users/s01808/AppData/Local/Microsoft/Windows/INetCache/Content.Outlook/02WWF1V5/CBLF%20HTT%20202206.xlsx" TargetMode="External"/><Relationship Id="rId3" Type="http://schemas.openxmlformats.org/officeDocument/2006/relationships/hyperlink" Target="file:///C:/Users/s01808/AppData/Local/Microsoft/Windows/INetCache/Content.Outlook/02WWF1V5/CBLF%20HTT%20202206.xlsx" TargetMode="External"/><Relationship Id="rId21" Type="http://schemas.openxmlformats.org/officeDocument/2006/relationships/hyperlink" Target="file:///C:/Users/s01808/AppData/Local/Microsoft/Windows/INetCache/Content.Outlook/02WWF1V5/CBLF%20HTT%20202206.xlsx" TargetMode="External"/><Relationship Id="rId7" Type="http://schemas.openxmlformats.org/officeDocument/2006/relationships/hyperlink" Target="http://eur-lex.europa.eu/legal-content/EN/TXT/?qid=1432731300799&amp;uri=CELEX:02009L0065-20140917" TargetMode="External"/><Relationship Id="rId12" Type="http://schemas.openxmlformats.org/officeDocument/2006/relationships/hyperlink" Target="file:///C:/Users/s01808/AppData/Local/Microsoft/Windows/INetCache/Content.Outlook/02WWF1V5/CBLF%20HTT%20202206.xlsx" TargetMode="External"/><Relationship Id="rId17" Type="http://schemas.openxmlformats.org/officeDocument/2006/relationships/hyperlink" Target="file:///C:/Users/s01808/AppData/Local/Microsoft/Windows/INetCache/Content.Outlook/02WWF1V5/CBLF%20HTT%20202206.xlsx" TargetMode="External"/><Relationship Id="rId25" Type="http://schemas.openxmlformats.org/officeDocument/2006/relationships/hyperlink" Target="file:///C:/Users/s01808/AppData/Local/Microsoft/Windows/INetCache/Content.Outlook/02WWF1V5/CBLF%20HTT%20202206.xlsx" TargetMode="External"/><Relationship Id="rId2" Type="http://schemas.openxmlformats.org/officeDocument/2006/relationships/hyperlink" Target="file:///C:/Users/s01808/AppData/Local/Microsoft/Windows/INetCache/Content.Outlook/02WWF1V5/CBLF%20HTT%20202206.xlsx" TargetMode="External"/><Relationship Id="rId16" Type="http://schemas.openxmlformats.org/officeDocument/2006/relationships/hyperlink" Target="file:///C:/Users/s01808/AppData/Local/Microsoft/Windows/INetCache/Content.Outlook/02WWF1V5/CBLF%20HTT%20202206.xlsx" TargetMode="External"/><Relationship Id="rId20" Type="http://schemas.openxmlformats.org/officeDocument/2006/relationships/hyperlink" Target="file:///C:/Users/s01808/AppData/Local/Microsoft/Windows/INetCache/Content.Outlook/02WWF1V5/CBLF%20HTT%20202206.xlsx" TargetMode="External"/><Relationship Id="rId29" Type="http://schemas.openxmlformats.org/officeDocument/2006/relationships/hyperlink" Target="file:///C:/Users/s01808/AppData/Local/Microsoft/Windows/INetCache/Content.Outlook/02WWF1V5/CBLF%20HTT%20202206.xlsx" TargetMode="External"/><Relationship Id="rId1" Type="http://schemas.openxmlformats.org/officeDocument/2006/relationships/hyperlink" Target="file:///C:/Users/s01808/AppData/Local/Microsoft/Windows/INetCache/Content.Outlook/02WWF1V5/CBLF%20HTT%20202206.xlsx" TargetMode="External"/><Relationship Id="rId6" Type="http://schemas.openxmlformats.org/officeDocument/2006/relationships/hyperlink" Target="http://www.sebgroup.com/" TargetMode="External"/><Relationship Id="rId11" Type="http://schemas.openxmlformats.org/officeDocument/2006/relationships/hyperlink" Target="https://www.coveredbondlabel.com/issuer/36/" TargetMode="External"/><Relationship Id="rId24" Type="http://schemas.openxmlformats.org/officeDocument/2006/relationships/hyperlink" Target="file:///C:/Users/s01808/AppData/Local/Microsoft/Windows/INetCache/Content.Outlook/02WWF1V5/CBLF%20HTT%20202206.xlsx" TargetMode="External"/><Relationship Id="rId5" Type="http://schemas.openxmlformats.org/officeDocument/2006/relationships/hyperlink" Target="file:///C:/Users/s01808/AppData/Local/Microsoft/Windows/INetCache/Content.Outlook/02WWF1V5/CBLF%20HTT%20202206.xlsx" TargetMode="External"/><Relationship Id="rId15" Type="http://schemas.openxmlformats.org/officeDocument/2006/relationships/hyperlink" Target="file:///C:/Users/s01808/AppData/Local/Microsoft/Windows/INetCache/Content.Outlook/02WWF1V5/CBLF%20HTT%20202206.xlsx" TargetMode="External"/><Relationship Id="rId23" Type="http://schemas.openxmlformats.org/officeDocument/2006/relationships/hyperlink" Target="file:///C:/Users/s01808/AppData/Local/Microsoft/Windows/INetCache/Content.Outlook/02WWF1V5/CBLF%20HTT%20202206.xlsx" TargetMode="External"/><Relationship Id="rId28" Type="http://schemas.openxmlformats.org/officeDocument/2006/relationships/hyperlink" Target="file:///C:/Users/s01808/AppData/Local/Microsoft/Windows/INetCache/Content.Outlook/02WWF1V5/CBLF%20HTT%20202206.xlsx" TargetMode="External"/><Relationship Id="rId10" Type="http://schemas.openxmlformats.org/officeDocument/2006/relationships/hyperlink" Target="https://www.coveredbondlabel.com/issuer/36/" TargetMode="External"/><Relationship Id="rId19" Type="http://schemas.openxmlformats.org/officeDocument/2006/relationships/hyperlink" Target="file:///C:/Users/s01808/AppData/Local/Microsoft/Windows/INetCache/Content.Outlook/02WWF1V5/CBLF%20HTT%20202206.xlsx" TargetMode="External"/><Relationship Id="rId4" Type="http://schemas.openxmlformats.org/officeDocument/2006/relationships/hyperlink" Target="file:///C:/Users/s01808/AppData/Local/Microsoft/Windows/INetCache/Content.Outlook/02WWF1V5/CBLF%20HTT%20202206.xlsx" TargetMode="External"/><Relationship Id="rId9" Type="http://schemas.openxmlformats.org/officeDocument/2006/relationships/hyperlink" Target="http://ec.europa.eu/finance/bank/docs/regcapital/acts/delegated/141010_delegated-act-liquidity-coverage_en.pdf" TargetMode="External"/><Relationship Id="rId14" Type="http://schemas.openxmlformats.org/officeDocument/2006/relationships/hyperlink" Target="file:///C:/Users/s01808/AppData/Local/Microsoft/Windows/INetCache/Content.Outlook/02WWF1V5/CBLF%20HTT%20202206.xlsx" TargetMode="External"/><Relationship Id="rId22" Type="http://schemas.openxmlformats.org/officeDocument/2006/relationships/hyperlink" Target="file:///C:/Users/s01808/AppData/Local/Microsoft/Windows/INetCache/Content.Outlook/02WWF1V5/CBLF%20HTT%20202206.xlsx" TargetMode="External"/><Relationship Id="rId27" Type="http://schemas.openxmlformats.org/officeDocument/2006/relationships/hyperlink" Target="file:///C:/Users/s01808/AppData/Local/Microsoft/Windows/INetCache/Content.Outlook/02WWF1V5/CBLF%20HTT%20202206.xlsx" TargetMode="External"/><Relationship Id="rId30"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hyperlink" Target="file:///C:/Users/s01808/AppData/Local/Microsoft/Windows/INetCache/Content.Outlook/02WWF1V5/CBLF%20HTT%20202206.xlsx" TargetMode="External"/><Relationship Id="rId2" Type="http://schemas.openxmlformats.org/officeDocument/2006/relationships/hyperlink" Target="file:///C:/Users/s01808/AppData/Local/Microsoft/Windows/INetCache/Content.Outlook/02WWF1V5/CBLF%20HTT%20202206.xlsx" TargetMode="External"/><Relationship Id="rId1" Type="http://schemas.openxmlformats.org/officeDocument/2006/relationships/hyperlink" Target="file:///C:/Users/s01808/AppData/Local/Microsoft/Windows/INetCache/Content.Outlook/02WWF1V5/CBLF%20HTT%20202206.xlsx"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hyperlink" Target="file:///C:/Users/s01808/AppData/Local/Microsoft/Windows/INetCache/Content.Outlook/02WWF1V5/CBLF%20HTT%20202206.xls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file:///C:/Users/s01808/AppData/Local/Microsoft/Windows/INetCache/Content.Outlook/02WWF1V5/CBLF%20HTT%20202206.xlsx"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T6" sqref="T6"/>
    </sheetView>
  </sheetViews>
  <sheetFormatPr defaultRowHeight="14.4" x14ac:dyDescent="0.3"/>
  <cols>
    <col min="1" max="1" width="9.109375" style="144" customWidth="1"/>
    <col min="2" max="10" width="12.44140625" style="144" customWidth="1"/>
    <col min="11" max="18" width="9.109375" style="144" customWidth="1"/>
  </cols>
  <sheetData>
    <row r="1" spans="2:10" ht="15.75" customHeight="1" thickBot="1" x14ac:dyDescent="0.35"/>
    <row r="2" spans="2:10" x14ac:dyDescent="0.3">
      <c r="B2" s="1"/>
      <c r="C2" s="2"/>
      <c r="D2" s="2"/>
      <c r="E2" s="2"/>
      <c r="F2" s="2"/>
      <c r="G2" s="2"/>
      <c r="H2" s="2"/>
      <c r="I2" s="2"/>
      <c r="J2" s="3"/>
    </row>
    <row r="3" spans="2:10" x14ac:dyDescent="0.3">
      <c r="B3" s="17"/>
      <c r="C3" s="12"/>
      <c r="D3" s="12"/>
      <c r="E3" s="12"/>
      <c r="F3" s="12"/>
      <c r="G3" s="12"/>
      <c r="H3" s="12"/>
      <c r="I3" s="12"/>
      <c r="J3" s="13"/>
    </row>
    <row r="4" spans="2:10" x14ac:dyDescent="0.3">
      <c r="B4" s="17"/>
      <c r="C4" s="12"/>
      <c r="D4" s="12"/>
      <c r="E4" s="12"/>
      <c r="F4" s="12"/>
      <c r="G4" s="12"/>
      <c r="H4" s="12"/>
      <c r="I4" s="12"/>
      <c r="J4" s="13"/>
    </row>
    <row r="5" spans="2:10" ht="31.5" customHeight="1" x14ac:dyDescent="0.35">
      <c r="B5" s="17"/>
      <c r="C5" s="12"/>
      <c r="D5" s="12"/>
      <c r="E5" s="4"/>
      <c r="F5" s="5" t="s">
        <v>0</v>
      </c>
      <c r="G5" s="12"/>
      <c r="H5" s="12"/>
      <c r="I5" s="12"/>
      <c r="J5" s="13"/>
    </row>
    <row r="6" spans="2:10" ht="41.25" customHeight="1" x14ac:dyDescent="0.3">
      <c r="B6" s="17"/>
      <c r="C6" s="12"/>
      <c r="D6" s="12"/>
      <c r="E6" s="270" t="s">
        <v>1</v>
      </c>
      <c r="F6" s="269"/>
      <c r="G6" s="269"/>
      <c r="H6" s="12"/>
      <c r="I6" s="12"/>
      <c r="J6" s="13"/>
    </row>
    <row r="7" spans="2:10" ht="26.25" customHeight="1" x14ac:dyDescent="0.3">
      <c r="B7" s="17"/>
      <c r="C7" s="12"/>
      <c r="D7" s="12"/>
      <c r="E7" s="12"/>
      <c r="F7" s="139" t="s">
        <v>2</v>
      </c>
      <c r="G7" s="12"/>
      <c r="H7" s="12"/>
      <c r="I7" s="12"/>
      <c r="J7" s="13"/>
    </row>
    <row r="8" spans="2:10" ht="26.25" customHeight="1" x14ac:dyDescent="0.3">
      <c r="B8" s="17"/>
      <c r="C8" s="12"/>
      <c r="D8" s="12"/>
      <c r="E8" s="12"/>
      <c r="F8" s="139" t="s">
        <v>3</v>
      </c>
      <c r="G8" s="12"/>
      <c r="H8" s="12"/>
      <c r="I8" s="12"/>
      <c r="J8" s="13"/>
    </row>
    <row r="9" spans="2:10" ht="21" customHeight="1" x14ac:dyDescent="0.3">
      <c r="B9" s="17"/>
      <c r="C9" s="12"/>
      <c r="D9" s="12"/>
      <c r="E9" s="12"/>
      <c r="F9" s="149" t="s">
        <v>4</v>
      </c>
      <c r="G9" s="12"/>
      <c r="H9" s="12"/>
      <c r="I9" s="12"/>
      <c r="J9" s="13"/>
    </row>
    <row r="10" spans="2:10" ht="21" customHeight="1" x14ac:dyDescent="0.3">
      <c r="B10" s="17"/>
      <c r="C10" s="12"/>
      <c r="D10" s="12"/>
      <c r="E10" s="12"/>
      <c r="F10" s="149" t="s">
        <v>5</v>
      </c>
      <c r="G10" s="12"/>
      <c r="H10" s="12"/>
      <c r="I10" s="12"/>
      <c r="J10" s="13"/>
    </row>
    <row r="11" spans="2:10" ht="21" customHeight="1" x14ac:dyDescent="0.3">
      <c r="B11" s="17"/>
      <c r="C11" s="12"/>
      <c r="D11" s="12"/>
      <c r="E11" s="12"/>
      <c r="F11" s="7"/>
      <c r="G11" s="12"/>
      <c r="H11" s="12"/>
      <c r="I11" s="12"/>
      <c r="J11" s="13"/>
    </row>
    <row r="12" spans="2:10" x14ac:dyDescent="0.3">
      <c r="B12" s="17"/>
      <c r="C12" s="12"/>
      <c r="D12" s="12"/>
      <c r="E12" s="12"/>
      <c r="F12" s="12"/>
      <c r="G12" s="12"/>
      <c r="H12" s="12"/>
      <c r="I12" s="12"/>
      <c r="J12" s="13"/>
    </row>
    <row r="13" spans="2:10" x14ac:dyDescent="0.3">
      <c r="B13" s="17"/>
      <c r="C13" s="12"/>
      <c r="D13" s="12"/>
      <c r="E13" s="12"/>
      <c r="F13" s="12"/>
      <c r="G13" s="12"/>
      <c r="H13" s="12"/>
      <c r="I13" s="12"/>
      <c r="J13" s="13"/>
    </row>
    <row r="14" spans="2:10" x14ac:dyDescent="0.3">
      <c r="B14" s="17"/>
      <c r="C14" s="12"/>
      <c r="D14" s="12"/>
      <c r="E14" s="12"/>
      <c r="F14" s="12"/>
      <c r="G14" s="12"/>
      <c r="H14" s="12"/>
      <c r="I14" s="12"/>
      <c r="J14" s="13"/>
    </row>
    <row r="15" spans="2:10" x14ac:dyDescent="0.3">
      <c r="B15" s="17"/>
      <c r="C15" s="12"/>
      <c r="D15" s="12"/>
      <c r="E15" s="12"/>
      <c r="F15" s="12"/>
      <c r="G15" s="12"/>
      <c r="H15" s="12"/>
      <c r="I15" s="12"/>
      <c r="J15" s="13"/>
    </row>
    <row r="16" spans="2:10" x14ac:dyDescent="0.3">
      <c r="B16" s="17"/>
      <c r="C16" s="12"/>
      <c r="D16" s="12"/>
      <c r="E16" s="12"/>
      <c r="F16" s="12"/>
      <c r="G16" s="12"/>
      <c r="H16" s="12"/>
      <c r="I16" s="12"/>
      <c r="J16" s="13"/>
    </row>
    <row r="17" spans="2:10" x14ac:dyDescent="0.3">
      <c r="B17" s="17"/>
      <c r="C17" s="12"/>
      <c r="D17" s="12"/>
      <c r="E17" s="12"/>
      <c r="F17" s="12"/>
      <c r="G17" s="12"/>
      <c r="H17" s="12"/>
      <c r="I17" s="12"/>
      <c r="J17" s="13"/>
    </row>
    <row r="18" spans="2:10" x14ac:dyDescent="0.3">
      <c r="B18" s="17"/>
      <c r="C18" s="12"/>
      <c r="D18" s="12"/>
      <c r="E18" s="12"/>
      <c r="F18" s="12"/>
      <c r="G18" s="12"/>
      <c r="H18" s="12"/>
      <c r="I18" s="12"/>
      <c r="J18" s="13"/>
    </row>
    <row r="19" spans="2:10" x14ac:dyDescent="0.3">
      <c r="B19" s="17"/>
      <c r="C19" s="12"/>
      <c r="D19" s="12"/>
      <c r="E19" s="12"/>
      <c r="F19" s="12"/>
      <c r="G19" s="12"/>
      <c r="H19" s="12"/>
      <c r="I19" s="12"/>
      <c r="J19" s="13"/>
    </row>
    <row r="20" spans="2:10" x14ac:dyDescent="0.3">
      <c r="B20" s="17"/>
      <c r="C20" s="12"/>
      <c r="D20" s="12"/>
      <c r="E20" s="12"/>
      <c r="F20" s="12"/>
      <c r="G20" s="12"/>
      <c r="H20" s="12"/>
      <c r="I20" s="12"/>
      <c r="J20" s="13"/>
    </row>
    <row r="21" spans="2:10" x14ac:dyDescent="0.3">
      <c r="B21" s="17"/>
      <c r="C21" s="12"/>
      <c r="D21" s="12"/>
      <c r="E21" s="12"/>
      <c r="F21" s="12"/>
      <c r="G21" s="12"/>
      <c r="H21" s="12"/>
      <c r="I21" s="12"/>
      <c r="J21" s="13"/>
    </row>
    <row r="22" spans="2:10" x14ac:dyDescent="0.3">
      <c r="B22" s="17"/>
      <c r="C22" s="12"/>
      <c r="D22" s="12"/>
      <c r="E22" s="12"/>
      <c r="F22" s="18" t="s">
        <v>6</v>
      </c>
      <c r="G22" s="12"/>
      <c r="H22" s="12"/>
      <c r="I22" s="12"/>
      <c r="J22" s="13"/>
    </row>
    <row r="23" spans="2:10" x14ac:dyDescent="0.3">
      <c r="B23" s="17"/>
      <c r="C23" s="12"/>
      <c r="D23" s="12"/>
      <c r="E23" s="12"/>
      <c r="F23" s="16"/>
      <c r="G23" s="12"/>
      <c r="H23" s="12"/>
      <c r="I23" s="12"/>
      <c r="J23" s="13"/>
    </row>
    <row r="24" spans="2:10" x14ac:dyDescent="0.3">
      <c r="B24" s="17"/>
      <c r="C24" s="12"/>
      <c r="D24" s="271" t="s">
        <v>7</v>
      </c>
      <c r="E24" s="269"/>
      <c r="F24" s="269"/>
      <c r="G24" s="269"/>
      <c r="H24" s="269"/>
      <c r="I24" s="12"/>
      <c r="J24" s="13"/>
    </row>
    <row r="25" spans="2:10" x14ac:dyDescent="0.3">
      <c r="B25" s="17"/>
      <c r="C25" s="12"/>
      <c r="D25" s="12"/>
      <c r="H25" s="12"/>
      <c r="I25" s="12"/>
      <c r="J25" s="13"/>
    </row>
    <row r="26" spans="2:10" x14ac:dyDescent="0.3">
      <c r="B26" s="17"/>
      <c r="C26" s="12"/>
      <c r="D26" s="271" t="s">
        <v>8</v>
      </c>
      <c r="E26" s="269"/>
      <c r="F26" s="269"/>
      <c r="G26" s="269"/>
      <c r="H26" s="269"/>
      <c r="I26" s="12"/>
      <c r="J26" s="13"/>
    </row>
    <row r="27" spans="2:10" x14ac:dyDescent="0.3">
      <c r="B27" s="17"/>
      <c r="C27" s="12"/>
      <c r="D27" s="142"/>
      <c r="E27" s="142"/>
      <c r="F27" s="142"/>
      <c r="G27" s="142"/>
      <c r="H27" s="142"/>
      <c r="I27" s="12"/>
      <c r="J27" s="13"/>
    </row>
    <row r="28" spans="2:10" x14ac:dyDescent="0.3">
      <c r="B28" s="17"/>
      <c r="C28" s="12"/>
      <c r="D28" s="271" t="s">
        <v>9</v>
      </c>
      <c r="E28" s="269"/>
      <c r="F28" s="269"/>
      <c r="G28" s="269"/>
      <c r="H28" s="269"/>
      <c r="I28" s="12"/>
      <c r="J28" s="13"/>
    </row>
    <row r="29" spans="2:10" x14ac:dyDescent="0.3">
      <c r="B29" s="17"/>
      <c r="C29" s="12"/>
      <c r="D29" s="142"/>
      <c r="E29" s="142"/>
      <c r="F29" s="142"/>
      <c r="G29" s="142"/>
      <c r="H29" s="142"/>
      <c r="I29" s="12"/>
      <c r="J29" s="13"/>
    </row>
    <row r="30" spans="2:10" x14ac:dyDescent="0.3">
      <c r="B30" s="17"/>
      <c r="C30" s="12"/>
      <c r="D30" s="271" t="s">
        <v>10</v>
      </c>
      <c r="E30" s="269"/>
      <c r="F30" s="269"/>
      <c r="G30" s="269"/>
      <c r="H30" s="269"/>
      <c r="I30" s="12"/>
      <c r="J30" s="13"/>
    </row>
    <row r="31" spans="2:10" x14ac:dyDescent="0.3">
      <c r="B31" s="17"/>
      <c r="C31" s="12"/>
      <c r="D31" s="142"/>
      <c r="E31" s="142"/>
      <c r="F31" s="142"/>
      <c r="G31" s="142"/>
      <c r="H31" s="142"/>
      <c r="I31" s="12"/>
      <c r="J31" s="13"/>
    </row>
    <row r="32" spans="2:10" x14ac:dyDescent="0.3">
      <c r="B32" s="17"/>
      <c r="C32" s="12"/>
      <c r="D32" s="271" t="s">
        <v>11</v>
      </c>
      <c r="E32" s="269"/>
      <c r="F32" s="269"/>
      <c r="G32" s="269"/>
      <c r="H32" s="269"/>
      <c r="I32" s="12"/>
      <c r="J32" s="13"/>
    </row>
    <row r="33" spans="2:10" x14ac:dyDescent="0.3">
      <c r="B33" s="17"/>
      <c r="C33" s="12"/>
      <c r="I33" s="12"/>
      <c r="J33" s="13"/>
    </row>
    <row r="34" spans="2:10" x14ac:dyDescent="0.3">
      <c r="B34" s="17"/>
      <c r="C34" s="12"/>
      <c r="D34" s="271" t="s">
        <v>12</v>
      </c>
      <c r="E34" s="269"/>
      <c r="F34" s="269"/>
      <c r="G34" s="269"/>
      <c r="H34" s="269"/>
      <c r="I34" s="12"/>
      <c r="J34" s="13"/>
    </row>
    <row r="35" spans="2:10" x14ac:dyDescent="0.3">
      <c r="B35" s="17"/>
      <c r="C35" s="12"/>
      <c r="D35" s="12"/>
      <c r="E35" s="12"/>
      <c r="F35" s="12"/>
      <c r="G35" s="12"/>
      <c r="H35" s="12"/>
      <c r="I35" s="12"/>
      <c r="J35" s="13"/>
    </row>
    <row r="36" spans="2:10" x14ac:dyDescent="0.3">
      <c r="B36" s="17"/>
      <c r="C36" s="12"/>
      <c r="D36" s="268" t="s">
        <v>13</v>
      </c>
      <c r="E36" s="269"/>
      <c r="F36" s="269"/>
      <c r="G36" s="269"/>
      <c r="H36" s="269"/>
      <c r="I36" s="12"/>
      <c r="J36" s="13"/>
    </row>
    <row r="37" spans="2:10" x14ac:dyDescent="0.3">
      <c r="B37" s="17"/>
      <c r="C37" s="12"/>
      <c r="D37" s="12"/>
      <c r="E37" s="12"/>
      <c r="F37" s="16"/>
      <c r="G37" s="12"/>
      <c r="H37" s="12"/>
      <c r="I37" s="12"/>
      <c r="J37" s="13"/>
    </row>
    <row r="38" spans="2:10" x14ac:dyDescent="0.3">
      <c r="B38" s="17"/>
      <c r="C38" s="12"/>
      <c r="D38" s="268" t="s">
        <v>14</v>
      </c>
      <c r="E38" s="269"/>
      <c r="F38" s="269"/>
      <c r="G38" s="269"/>
      <c r="H38" s="269"/>
      <c r="I38" s="12"/>
      <c r="J38" s="13"/>
    </row>
    <row r="39" spans="2:10" x14ac:dyDescent="0.3">
      <c r="B39" s="17"/>
      <c r="C39" s="12"/>
      <c r="I39" s="12"/>
      <c r="J39" s="13"/>
    </row>
    <row r="40" spans="2:10" x14ac:dyDescent="0.3">
      <c r="B40" s="17"/>
      <c r="C40" s="12"/>
      <c r="D40" s="268" t="s">
        <v>15</v>
      </c>
      <c r="E40" s="269"/>
      <c r="F40" s="269"/>
      <c r="G40" s="269"/>
      <c r="H40" s="269"/>
      <c r="I40" s="12"/>
      <c r="J40" s="13"/>
    </row>
    <row r="41" spans="2:10" x14ac:dyDescent="0.3">
      <c r="B41" s="17"/>
      <c r="C41" s="12"/>
      <c r="D41" s="12"/>
      <c r="E41" s="142"/>
      <c r="F41" s="142"/>
      <c r="G41" s="142"/>
      <c r="H41" s="142"/>
      <c r="I41" s="12"/>
      <c r="J41" s="13"/>
    </row>
    <row r="42" spans="2:10" x14ac:dyDescent="0.3">
      <c r="B42" s="17"/>
      <c r="C42" s="12"/>
      <c r="D42" s="268" t="s">
        <v>16</v>
      </c>
      <c r="E42" s="269"/>
      <c r="F42" s="269"/>
      <c r="G42" s="269"/>
      <c r="H42" s="269"/>
      <c r="I42" s="12"/>
      <c r="J42" s="13"/>
    </row>
    <row r="43" spans="2:10" ht="15.75" customHeight="1" thickBot="1" x14ac:dyDescent="0.35">
      <c r="B43" s="8"/>
      <c r="C43" s="9"/>
      <c r="D43" s="9"/>
      <c r="E43" s="9"/>
      <c r="F43" s="9"/>
      <c r="G43" s="9"/>
      <c r="H43" s="9"/>
      <c r="I43" s="9"/>
      <c r="J43" s="1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r:id="rId1" location="'A. HTT General'!A1" xr:uid="{00000000-0004-0000-0100-000000000000}"/>
    <hyperlink ref="D26" r:id="rId2" location="'B1. HTT Mortgage Assets'!A1" xr:uid="{00000000-0004-0000-0100-000001000000}"/>
    <hyperlink ref="D28" r:id="rId3" location="'B2. HTT Public Sector Assets'!A1" xr:uid="{00000000-0004-0000-0100-000002000000}"/>
    <hyperlink ref="D30" r:id="rId4" location="'B3. HTT Shipping Assets'!A1" xr:uid="{00000000-0004-0000-0100-000003000000}"/>
    <hyperlink ref="D32" r:id="rId5" location="'C. HTT Harmonised Glossary'!A1" xr:uid="{00000000-0004-0000-0100-000004000000}"/>
    <hyperlink ref="D34" r:id="rId6" location="'Disclaimer'!A1" xr:uid="{00000000-0004-0000-0100-000005000000}"/>
    <hyperlink ref="D36" r:id="rId7" location="'D. Insert Nat Trans Templ'!A1" xr:uid="{00000000-0004-0000-0100-000006000000}"/>
    <hyperlink ref="D38" r:id="rId8" location="'E. Optional ECB-ECAIs data'!A1" xr:uid="{00000000-0004-0000-0100-000007000000}"/>
    <hyperlink ref="D40" r:id="rId9" location="'F1. Optional Sustainable M data'!A1" xr:uid="{00000000-0004-0000-0100-000008000000}"/>
    <hyperlink ref="D42" r:id="rId10" location="'Temp. Optional COVID 19 imp'!A1" xr:uid="{00000000-0004-0000-0100-000009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8B"/>
  </sheetPr>
  <dimension ref="A1:N112"/>
  <sheetViews>
    <sheetView zoomScale="80" zoomScaleNormal="80" workbookViewId="0">
      <selection activeCell="C4" sqref="C4"/>
    </sheetView>
  </sheetViews>
  <sheetFormatPr defaultColWidth="8.88671875" defaultRowHeight="14.4" outlineLevelRow="1" x14ac:dyDescent="0.3"/>
  <cols>
    <col min="1" max="1" width="13.33203125" style="119" customWidth="1"/>
    <col min="2" max="2" width="60.5546875" style="119" bestFit="1" customWidth="1"/>
    <col min="3" max="7" width="41" style="119" customWidth="1"/>
    <col min="8" max="8" width="7.33203125" style="119" customWidth="1"/>
    <col min="9" max="9" width="92" style="119" customWidth="1"/>
    <col min="10" max="11" width="47.6640625" style="119" customWidth="1"/>
    <col min="12" max="12" width="7.33203125" style="119" customWidth="1"/>
    <col min="13" max="13" width="25.6640625" style="119" customWidth="1"/>
    <col min="14" max="14" width="25.6640625" style="126" customWidth="1"/>
    <col min="15" max="15" width="8.88671875" style="113" customWidth="1"/>
    <col min="16" max="16384" width="8.88671875" style="113"/>
  </cols>
  <sheetData>
    <row r="1" spans="1:13" ht="45" customHeight="1" x14ac:dyDescent="0.3">
      <c r="A1" s="291" t="s">
        <v>1846</v>
      </c>
      <c r="B1" s="292"/>
    </row>
    <row r="2" spans="1:13" ht="31.5" customHeight="1" x14ac:dyDescent="0.3">
      <c r="A2" s="88" t="s">
        <v>1847</v>
      </c>
      <c r="B2" s="88"/>
      <c r="C2" s="126"/>
      <c r="D2" s="126"/>
      <c r="E2" s="126"/>
      <c r="F2" s="143" t="s">
        <v>107</v>
      </c>
      <c r="G2" s="89"/>
      <c r="H2" s="126"/>
      <c r="I2" s="88"/>
      <c r="J2" s="126"/>
      <c r="K2" s="126"/>
      <c r="L2" s="126"/>
      <c r="M2" s="126"/>
    </row>
    <row r="3" spans="1:13" ht="15.75" customHeight="1" thickBot="1" x14ac:dyDescent="0.35">
      <c r="A3" s="126"/>
      <c r="B3" s="90"/>
      <c r="C3" s="90"/>
      <c r="D3" s="126"/>
      <c r="E3" s="126"/>
      <c r="F3" s="126"/>
      <c r="G3" s="126"/>
      <c r="H3" s="126"/>
      <c r="L3" s="126"/>
      <c r="M3" s="126"/>
    </row>
    <row r="4" spans="1:13" ht="19.5" customHeight="1" thickBot="1" x14ac:dyDescent="0.35">
      <c r="A4" s="91"/>
      <c r="B4" s="92" t="s">
        <v>108</v>
      </c>
      <c r="C4" s="93" t="s">
        <v>109</v>
      </c>
      <c r="D4" s="91"/>
      <c r="E4" s="91"/>
      <c r="F4" s="126"/>
      <c r="G4" s="126"/>
      <c r="H4" s="126"/>
      <c r="I4" s="147" t="s">
        <v>1848</v>
      </c>
      <c r="J4" s="62" t="s">
        <v>1827</v>
      </c>
      <c r="L4" s="126"/>
      <c r="M4" s="126"/>
    </row>
    <row r="5" spans="1:13" ht="15.75" customHeight="1" thickBot="1" x14ac:dyDescent="0.35">
      <c r="H5" s="126"/>
      <c r="I5" s="67" t="s">
        <v>1829</v>
      </c>
      <c r="J5" s="119" t="s">
        <v>190</v>
      </c>
      <c r="L5" s="126"/>
      <c r="M5" s="126"/>
    </row>
    <row r="6" spans="1:13" ht="18.75" customHeight="1" x14ac:dyDescent="0.3">
      <c r="A6" s="96"/>
      <c r="B6" s="69" t="s">
        <v>1849</v>
      </c>
      <c r="C6" s="96"/>
      <c r="E6" s="85"/>
      <c r="F6" s="85"/>
      <c r="G6" s="85"/>
      <c r="H6" s="126"/>
      <c r="I6" s="67" t="s">
        <v>1831</v>
      </c>
      <c r="J6" s="119" t="s">
        <v>173</v>
      </c>
      <c r="L6" s="126"/>
      <c r="M6" s="126"/>
    </row>
    <row r="7" spans="1:13" x14ac:dyDescent="0.3">
      <c r="B7" s="150" t="s">
        <v>1850</v>
      </c>
      <c r="H7" s="126"/>
      <c r="I7" s="67" t="s">
        <v>1833</v>
      </c>
      <c r="J7" s="119" t="s">
        <v>979</v>
      </c>
      <c r="L7" s="126"/>
      <c r="M7" s="126"/>
    </row>
    <row r="8" spans="1:13" x14ac:dyDescent="0.3">
      <c r="B8" s="150" t="s">
        <v>1851</v>
      </c>
      <c r="H8" s="126"/>
      <c r="I8" s="67" t="s">
        <v>1852</v>
      </c>
      <c r="J8" s="119" t="s">
        <v>1853</v>
      </c>
      <c r="L8" s="126"/>
      <c r="M8" s="126"/>
    </row>
    <row r="9" spans="1:13" ht="15.75" customHeight="1" thickBot="1" x14ac:dyDescent="0.35">
      <c r="B9" s="150" t="s">
        <v>1854</v>
      </c>
      <c r="H9" s="126"/>
      <c r="L9" s="126"/>
      <c r="M9" s="126"/>
    </row>
    <row r="10" spans="1:13" x14ac:dyDescent="0.3">
      <c r="B10" s="146"/>
      <c r="H10" s="126"/>
      <c r="I10" s="68" t="s">
        <v>1855</v>
      </c>
      <c r="L10" s="126"/>
      <c r="M10" s="126"/>
    </row>
    <row r="11" spans="1:13" x14ac:dyDescent="0.3">
      <c r="B11" s="146"/>
      <c r="H11" s="126"/>
      <c r="I11" s="68" t="s">
        <v>1856</v>
      </c>
      <c r="L11" s="126"/>
      <c r="M11" s="126"/>
    </row>
    <row r="12" spans="1:13" ht="37.5" customHeight="1" x14ac:dyDescent="0.3">
      <c r="A12" s="147" t="s">
        <v>118</v>
      </c>
      <c r="B12" s="147" t="s">
        <v>1850</v>
      </c>
      <c r="C12" s="70"/>
      <c r="D12" s="70"/>
      <c r="E12" s="70"/>
      <c r="F12" s="70"/>
      <c r="G12" s="70"/>
      <c r="H12" s="126"/>
      <c r="L12" s="126"/>
      <c r="M12" s="126"/>
    </row>
    <row r="13" spans="1:13" ht="15" customHeight="1" x14ac:dyDescent="0.3">
      <c r="A13" s="98"/>
      <c r="B13" s="72" t="s">
        <v>1857</v>
      </c>
      <c r="C13" s="98" t="s">
        <v>1858</v>
      </c>
      <c r="D13" s="98" t="s">
        <v>1859</v>
      </c>
      <c r="E13" s="74"/>
      <c r="F13" s="73"/>
      <c r="G13" s="73"/>
      <c r="H13" s="126"/>
      <c r="L13" s="126"/>
      <c r="M13" s="126"/>
    </row>
    <row r="14" spans="1:13" x14ac:dyDescent="0.3">
      <c r="A14" s="119" t="s">
        <v>1860</v>
      </c>
      <c r="B14" s="125" t="s">
        <v>1861</v>
      </c>
      <c r="C14" s="65" t="s">
        <v>1862</v>
      </c>
      <c r="D14" s="65" t="s">
        <v>1862</v>
      </c>
      <c r="E14" s="85"/>
      <c r="F14" s="85"/>
      <c r="G14" s="85"/>
      <c r="H14" s="126"/>
      <c r="L14" s="126"/>
      <c r="M14" s="126"/>
    </row>
    <row r="15" spans="1:13" x14ac:dyDescent="0.3">
      <c r="A15" s="119" t="s">
        <v>1863</v>
      </c>
      <c r="B15" s="125" t="s">
        <v>589</v>
      </c>
      <c r="C15" s="119" t="s">
        <v>211</v>
      </c>
      <c r="D15" s="119" t="s">
        <v>211</v>
      </c>
      <c r="E15" s="85"/>
      <c r="F15" s="85"/>
      <c r="G15" s="85"/>
      <c r="H15" s="126"/>
      <c r="L15" s="126"/>
      <c r="M15" s="126"/>
    </row>
    <row r="16" spans="1:13" x14ac:dyDescent="0.3">
      <c r="A16" s="119" t="s">
        <v>1864</v>
      </c>
      <c r="B16" s="125" t="s">
        <v>1865</v>
      </c>
      <c r="C16" s="119" t="s">
        <v>211</v>
      </c>
      <c r="D16" s="119" t="s">
        <v>211</v>
      </c>
      <c r="E16" s="85"/>
      <c r="F16" s="85"/>
      <c r="G16" s="85"/>
      <c r="H16" s="126"/>
      <c r="L16" s="126"/>
      <c r="M16" s="126"/>
    </row>
    <row r="17" spans="1:13" x14ac:dyDescent="0.3">
      <c r="A17" s="119" t="s">
        <v>1866</v>
      </c>
      <c r="B17" s="125" t="s">
        <v>1867</v>
      </c>
      <c r="C17" s="119" t="s">
        <v>211</v>
      </c>
      <c r="D17" s="119" t="s">
        <v>211</v>
      </c>
      <c r="E17" s="85"/>
      <c r="F17" s="85"/>
      <c r="G17" s="85"/>
      <c r="H17" s="126"/>
      <c r="L17" s="126"/>
      <c r="M17" s="126"/>
    </row>
    <row r="18" spans="1:13" x14ac:dyDescent="0.3">
      <c r="A18" s="119" t="s">
        <v>1868</v>
      </c>
      <c r="B18" s="125" t="s">
        <v>1869</v>
      </c>
      <c r="C18" s="119" t="s">
        <v>211</v>
      </c>
      <c r="D18" s="119" t="s">
        <v>211</v>
      </c>
      <c r="E18" s="85"/>
      <c r="F18" s="85"/>
      <c r="G18" s="85"/>
      <c r="H18" s="126"/>
      <c r="L18" s="126"/>
      <c r="M18" s="126"/>
    </row>
    <row r="19" spans="1:13" x14ac:dyDescent="0.3">
      <c r="A19" s="119" t="s">
        <v>1870</v>
      </c>
      <c r="B19" s="125" t="s">
        <v>1871</v>
      </c>
      <c r="C19" s="119" t="s">
        <v>211</v>
      </c>
      <c r="D19" s="119" t="s">
        <v>211</v>
      </c>
      <c r="E19" s="85"/>
      <c r="F19" s="85"/>
      <c r="G19" s="85"/>
      <c r="H19" s="126"/>
      <c r="L19" s="126"/>
      <c r="M19" s="126"/>
    </row>
    <row r="20" spans="1:13" x14ac:dyDescent="0.3">
      <c r="A20" s="119" t="s">
        <v>1872</v>
      </c>
      <c r="B20" s="125" t="s">
        <v>1873</v>
      </c>
      <c r="C20" s="119" t="s">
        <v>211</v>
      </c>
      <c r="D20" s="119" t="s">
        <v>211</v>
      </c>
      <c r="E20" s="85"/>
      <c r="F20" s="85"/>
      <c r="G20" s="85"/>
      <c r="H20" s="126"/>
      <c r="L20" s="126"/>
      <c r="M20" s="126"/>
    </row>
    <row r="21" spans="1:13" x14ac:dyDescent="0.3">
      <c r="A21" s="119" t="s">
        <v>1874</v>
      </c>
      <c r="B21" s="125" t="s">
        <v>1875</v>
      </c>
      <c r="C21" s="119" t="s">
        <v>211</v>
      </c>
      <c r="D21" s="119" t="s">
        <v>211</v>
      </c>
      <c r="E21" s="85"/>
      <c r="F21" s="85"/>
      <c r="G21" s="85"/>
      <c r="H21" s="126"/>
      <c r="L21" s="126"/>
      <c r="M21" s="126"/>
    </row>
    <row r="22" spans="1:13" x14ac:dyDescent="0.3">
      <c r="A22" s="119" t="s">
        <v>1876</v>
      </c>
      <c r="B22" s="125" t="s">
        <v>1877</v>
      </c>
      <c r="C22" s="119" t="s">
        <v>211</v>
      </c>
      <c r="D22" s="119" t="s">
        <v>211</v>
      </c>
      <c r="E22" s="85"/>
      <c r="F22" s="85"/>
      <c r="G22" s="85"/>
      <c r="H22" s="126"/>
      <c r="L22" s="126"/>
      <c r="M22" s="126"/>
    </row>
    <row r="23" spans="1:13" x14ac:dyDescent="0.3">
      <c r="A23" s="119" t="s">
        <v>1878</v>
      </c>
      <c r="B23" s="125" t="s">
        <v>1879</v>
      </c>
      <c r="C23" s="119" t="s">
        <v>211</v>
      </c>
      <c r="D23" s="119" t="s">
        <v>211</v>
      </c>
      <c r="E23" s="85"/>
      <c r="F23" s="85"/>
      <c r="G23" s="85"/>
      <c r="H23" s="126"/>
      <c r="L23" s="126"/>
      <c r="M23" s="126"/>
    </row>
    <row r="24" spans="1:13" x14ac:dyDescent="0.3">
      <c r="A24" s="119" t="s">
        <v>1880</v>
      </c>
      <c r="B24" s="125" t="s">
        <v>1881</v>
      </c>
      <c r="C24" s="119" t="s">
        <v>211</v>
      </c>
      <c r="D24" s="119" t="s">
        <v>211</v>
      </c>
      <c r="E24" s="85"/>
      <c r="F24" s="85"/>
      <c r="G24" s="85"/>
      <c r="H24" s="126"/>
      <c r="L24" s="126"/>
      <c r="M24" s="126"/>
    </row>
    <row r="25" spans="1:13" outlineLevel="1" x14ac:dyDescent="0.3">
      <c r="A25" s="119" t="s">
        <v>1882</v>
      </c>
      <c r="B25" s="99" t="s">
        <v>1883</v>
      </c>
      <c r="C25" s="119" t="s">
        <v>211</v>
      </c>
      <c r="D25" s="119" t="s">
        <v>211</v>
      </c>
      <c r="E25" s="85"/>
      <c r="F25" s="85"/>
      <c r="G25" s="85"/>
      <c r="H25" s="126"/>
      <c r="L25" s="126"/>
      <c r="M25" s="126"/>
    </row>
    <row r="26" spans="1:13" outlineLevel="1" x14ac:dyDescent="0.3">
      <c r="A26" s="119" t="s">
        <v>1884</v>
      </c>
      <c r="B26" s="99"/>
      <c r="E26" s="85"/>
      <c r="F26" s="85"/>
      <c r="G26" s="85"/>
      <c r="H26" s="126"/>
      <c r="L26" s="126"/>
      <c r="M26" s="126"/>
    </row>
    <row r="27" spans="1:13" outlineLevel="1" x14ac:dyDescent="0.3">
      <c r="A27" s="119" t="s">
        <v>1885</v>
      </c>
      <c r="B27" s="99"/>
      <c r="E27" s="85"/>
      <c r="F27" s="85"/>
      <c r="G27" s="85"/>
      <c r="H27" s="126"/>
      <c r="L27" s="126"/>
      <c r="M27" s="126"/>
    </row>
    <row r="28" spans="1:13" outlineLevel="1" x14ac:dyDescent="0.3">
      <c r="A28" s="119" t="s">
        <v>1886</v>
      </c>
      <c r="B28" s="99"/>
      <c r="E28" s="85"/>
      <c r="F28" s="85"/>
      <c r="G28" s="85"/>
      <c r="H28" s="126"/>
      <c r="L28" s="126"/>
      <c r="M28" s="126"/>
    </row>
    <row r="29" spans="1:13" outlineLevel="1" x14ac:dyDescent="0.3">
      <c r="A29" s="119" t="s">
        <v>1887</v>
      </c>
      <c r="B29" s="99"/>
      <c r="E29" s="85"/>
      <c r="F29" s="85"/>
      <c r="G29" s="85"/>
      <c r="H29" s="126"/>
      <c r="L29" s="126"/>
      <c r="M29" s="126"/>
    </row>
    <row r="30" spans="1:13" outlineLevel="1" x14ac:dyDescent="0.3">
      <c r="A30" s="119" t="s">
        <v>1888</v>
      </c>
      <c r="B30" s="99"/>
      <c r="E30" s="85"/>
      <c r="F30" s="85"/>
      <c r="G30" s="85"/>
      <c r="H30" s="126"/>
      <c r="L30" s="126"/>
      <c r="M30" s="126"/>
    </row>
    <row r="31" spans="1:13" outlineLevel="1" x14ac:dyDescent="0.3">
      <c r="A31" s="119" t="s">
        <v>1889</v>
      </c>
      <c r="B31" s="99"/>
      <c r="E31" s="85"/>
      <c r="F31" s="85"/>
      <c r="G31" s="85"/>
      <c r="H31" s="126"/>
      <c r="L31" s="126"/>
      <c r="M31" s="126"/>
    </row>
    <row r="32" spans="1:13" outlineLevel="1" x14ac:dyDescent="0.3">
      <c r="A32" s="119" t="s">
        <v>1890</v>
      </c>
      <c r="B32" s="99"/>
      <c r="E32" s="85"/>
      <c r="F32" s="85"/>
      <c r="G32" s="85"/>
      <c r="H32" s="126"/>
      <c r="L32" s="126"/>
      <c r="M32" s="126"/>
    </row>
    <row r="33" spans="1:13" ht="18.75" customHeight="1" x14ac:dyDescent="0.3">
      <c r="A33" s="70"/>
      <c r="B33" s="147" t="s">
        <v>1851</v>
      </c>
      <c r="C33" s="70"/>
      <c r="D33" s="70"/>
      <c r="E33" s="70"/>
      <c r="F33" s="70"/>
      <c r="G33" s="70"/>
      <c r="H33" s="126"/>
      <c r="L33" s="126"/>
      <c r="M33" s="126"/>
    </row>
    <row r="34" spans="1:13" ht="15" customHeight="1" x14ac:dyDescent="0.3">
      <c r="A34" s="98"/>
      <c r="B34" s="72" t="s">
        <v>1891</v>
      </c>
      <c r="C34" s="98" t="s">
        <v>1892</v>
      </c>
      <c r="D34" s="98" t="s">
        <v>1859</v>
      </c>
      <c r="E34" s="98" t="s">
        <v>1893</v>
      </c>
      <c r="F34" s="73"/>
      <c r="G34" s="73"/>
      <c r="H34" s="126"/>
      <c r="L34" s="126"/>
      <c r="M34" s="126"/>
    </row>
    <row r="35" spans="1:13" x14ac:dyDescent="0.3">
      <c r="A35" s="119" t="s">
        <v>1894</v>
      </c>
      <c r="B35" s="65" t="s">
        <v>1862</v>
      </c>
      <c r="C35" s="65" t="s">
        <v>1895</v>
      </c>
      <c r="D35" s="65" t="s">
        <v>1896</v>
      </c>
      <c r="E35" s="65" t="s">
        <v>1897</v>
      </c>
      <c r="F35" s="66"/>
      <c r="G35" s="66"/>
      <c r="H35" s="126"/>
      <c r="L35" s="126"/>
      <c r="M35" s="126"/>
    </row>
    <row r="36" spans="1:13" x14ac:dyDescent="0.3">
      <c r="A36" s="119" t="s">
        <v>1898</v>
      </c>
      <c r="B36" s="125" t="s">
        <v>1899</v>
      </c>
      <c r="C36" s="119" t="s">
        <v>211</v>
      </c>
      <c r="D36" s="119" t="s">
        <v>211</v>
      </c>
      <c r="E36" s="119" t="s">
        <v>211</v>
      </c>
      <c r="H36" s="126"/>
      <c r="L36" s="126"/>
      <c r="M36" s="126"/>
    </row>
    <row r="37" spans="1:13" x14ac:dyDescent="0.3">
      <c r="A37" s="119" t="s">
        <v>1900</v>
      </c>
      <c r="B37" s="125" t="s">
        <v>1901</v>
      </c>
      <c r="C37" s="119" t="s">
        <v>211</v>
      </c>
      <c r="D37" s="119" t="s">
        <v>211</v>
      </c>
      <c r="E37" s="119" t="s">
        <v>211</v>
      </c>
      <c r="H37" s="126"/>
      <c r="L37" s="126"/>
      <c r="M37" s="126"/>
    </row>
    <row r="38" spans="1:13" x14ac:dyDescent="0.3">
      <c r="A38" s="119" t="s">
        <v>1902</v>
      </c>
      <c r="B38" s="125" t="s">
        <v>1903</v>
      </c>
      <c r="C38" s="119" t="s">
        <v>211</v>
      </c>
      <c r="D38" s="119" t="s">
        <v>211</v>
      </c>
      <c r="E38" s="119" t="s">
        <v>211</v>
      </c>
      <c r="H38" s="126"/>
      <c r="L38" s="126"/>
      <c r="M38" s="126"/>
    </row>
    <row r="39" spans="1:13" x14ac:dyDescent="0.3">
      <c r="A39" s="119" t="s">
        <v>1904</v>
      </c>
      <c r="B39" s="125" t="s">
        <v>1905</v>
      </c>
      <c r="C39" s="119" t="s">
        <v>211</v>
      </c>
      <c r="D39" s="119" t="s">
        <v>211</v>
      </c>
      <c r="E39" s="119" t="s">
        <v>211</v>
      </c>
      <c r="H39" s="126"/>
      <c r="L39" s="126"/>
      <c r="M39" s="126"/>
    </row>
    <row r="40" spans="1:13" x14ac:dyDescent="0.3">
      <c r="A40" s="119" t="s">
        <v>1906</v>
      </c>
      <c r="B40" s="125" t="s">
        <v>1907</v>
      </c>
      <c r="C40" s="119" t="s">
        <v>211</v>
      </c>
      <c r="D40" s="119" t="s">
        <v>211</v>
      </c>
      <c r="E40" s="119" t="s">
        <v>211</v>
      </c>
      <c r="H40" s="126"/>
      <c r="L40" s="126"/>
      <c r="M40" s="126"/>
    </row>
    <row r="41" spans="1:13" x14ac:dyDescent="0.3">
      <c r="A41" s="119" t="s">
        <v>1908</v>
      </c>
      <c r="B41" s="125" t="s">
        <v>1909</v>
      </c>
      <c r="C41" s="119" t="s">
        <v>211</v>
      </c>
      <c r="D41" s="119" t="s">
        <v>211</v>
      </c>
      <c r="E41" s="119" t="s">
        <v>211</v>
      </c>
      <c r="H41" s="126"/>
      <c r="L41" s="126"/>
      <c r="M41" s="126"/>
    </row>
    <row r="42" spans="1:13" x14ac:dyDescent="0.3">
      <c r="A42" s="119" t="s">
        <v>1910</v>
      </c>
      <c r="B42" s="125" t="s">
        <v>1911</v>
      </c>
      <c r="C42" s="119" t="s">
        <v>211</v>
      </c>
      <c r="D42" s="119" t="s">
        <v>211</v>
      </c>
      <c r="E42" s="119" t="s">
        <v>211</v>
      </c>
      <c r="H42" s="126"/>
      <c r="L42" s="126"/>
      <c r="M42" s="126"/>
    </row>
    <row r="43" spans="1:13" x14ac:dyDescent="0.3">
      <c r="A43" s="119" t="s">
        <v>1912</v>
      </c>
      <c r="B43" s="125" t="s">
        <v>1913</v>
      </c>
      <c r="C43" s="119" t="s">
        <v>211</v>
      </c>
      <c r="D43" s="119" t="s">
        <v>211</v>
      </c>
      <c r="E43" s="119" t="s">
        <v>211</v>
      </c>
      <c r="H43" s="126"/>
      <c r="L43" s="126"/>
      <c r="M43" s="126"/>
    </row>
    <row r="44" spans="1:13" x14ac:dyDescent="0.3">
      <c r="A44" s="119" t="s">
        <v>1914</v>
      </c>
      <c r="B44" s="125" t="s">
        <v>1915</v>
      </c>
      <c r="C44" s="119" t="s">
        <v>211</v>
      </c>
      <c r="D44" s="119" t="s">
        <v>211</v>
      </c>
      <c r="E44" s="119" t="s">
        <v>211</v>
      </c>
      <c r="H44" s="126"/>
      <c r="L44" s="126"/>
      <c r="M44" s="126"/>
    </row>
    <row r="45" spans="1:13" x14ac:dyDescent="0.3">
      <c r="A45" s="119" t="s">
        <v>1916</v>
      </c>
      <c r="B45" s="125" t="s">
        <v>1917</v>
      </c>
      <c r="C45" s="119" t="s">
        <v>211</v>
      </c>
      <c r="D45" s="119" t="s">
        <v>211</v>
      </c>
      <c r="E45" s="119" t="s">
        <v>211</v>
      </c>
      <c r="H45" s="126"/>
      <c r="L45" s="126"/>
      <c r="M45" s="126"/>
    </row>
    <row r="46" spans="1:13" x14ac:dyDescent="0.3">
      <c r="A46" s="119" t="s">
        <v>1918</v>
      </c>
      <c r="B46" s="125" t="s">
        <v>1919</v>
      </c>
      <c r="C46" s="119" t="s">
        <v>211</v>
      </c>
      <c r="D46" s="119" t="s">
        <v>211</v>
      </c>
      <c r="E46" s="119" t="s">
        <v>211</v>
      </c>
      <c r="H46" s="126"/>
      <c r="L46" s="126"/>
      <c r="M46" s="126"/>
    </row>
    <row r="47" spans="1:13" x14ac:dyDescent="0.3">
      <c r="A47" s="119" t="s">
        <v>1920</v>
      </c>
      <c r="B47" s="125" t="s">
        <v>1921</v>
      </c>
      <c r="C47" s="119" t="s">
        <v>211</v>
      </c>
      <c r="D47" s="119" t="s">
        <v>211</v>
      </c>
      <c r="E47" s="119" t="s">
        <v>211</v>
      </c>
      <c r="H47" s="126"/>
      <c r="L47" s="126"/>
      <c r="M47" s="126"/>
    </row>
    <row r="48" spans="1:13" x14ac:dyDescent="0.3">
      <c r="A48" s="119" t="s">
        <v>1922</v>
      </c>
      <c r="B48" s="125" t="s">
        <v>1923</v>
      </c>
      <c r="C48" s="119" t="s">
        <v>211</v>
      </c>
      <c r="D48" s="119" t="s">
        <v>211</v>
      </c>
      <c r="E48" s="119" t="s">
        <v>211</v>
      </c>
      <c r="H48" s="126"/>
      <c r="L48" s="126"/>
      <c r="M48" s="126"/>
    </row>
    <row r="49" spans="1:13" x14ac:dyDescent="0.3">
      <c r="A49" s="119" t="s">
        <v>1924</v>
      </c>
      <c r="B49" s="125" t="s">
        <v>1925</v>
      </c>
      <c r="C49" s="119" t="s">
        <v>211</v>
      </c>
      <c r="D49" s="119" t="s">
        <v>211</v>
      </c>
      <c r="E49" s="119" t="s">
        <v>211</v>
      </c>
      <c r="H49" s="126"/>
      <c r="L49" s="126"/>
      <c r="M49" s="126"/>
    </row>
    <row r="50" spans="1:13" x14ac:dyDescent="0.3">
      <c r="A50" s="119" t="s">
        <v>1926</v>
      </c>
      <c r="B50" s="125" t="s">
        <v>1927</v>
      </c>
      <c r="C50" s="119" t="s">
        <v>211</v>
      </c>
      <c r="D50" s="119" t="s">
        <v>211</v>
      </c>
      <c r="E50" s="119" t="s">
        <v>211</v>
      </c>
      <c r="H50" s="126"/>
      <c r="L50" s="126"/>
      <c r="M50" s="126"/>
    </row>
    <row r="51" spans="1:13" x14ac:dyDescent="0.3">
      <c r="A51" s="119" t="s">
        <v>1928</v>
      </c>
      <c r="B51" s="125" t="s">
        <v>1929</v>
      </c>
      <c r="C51" s="119" t="s">
        <v>211</v>
      </c>
      <c r="D51" s="119" t="s">
        <v>211</v>
      </c>
      <c r="E51" s="119" t="s">
        <v>211</v>
      </c>
      <c r="H51" s="126"/>
      <c r="L51" s="126"/>
      <c r="M51" s="126"/>
    </row>
    <row r="52" spans="1:13" x14ac:dyDescent="0.3">
      <c r="A52" s="119" t="s">
        <v>1930</v>
      </c>
      <c r="B52" s="125" t="s">
        <v>1931</v>
      </c>
      <c r="C52" s="119" t="s">
        <v>211</v>
      </c>
      <c r="D52" s="119" t="s">
        <v>211</v>
      </c>
      <c r="E52" s="119" t="s">
        <v>211</v>
      </c>
      <c r="H52" s="126"/>
      <c r="L52" s="126"/>
      <c r="M52" s="126"/>
    </row>
    <row r="53" spans="1:13" x14ac:dyDescent="0.3">
      <c r="A53" s="119" t="s">
        <v>1932</v>
      </c>
      <c r="B53" s="125" t="s">
        <v>1933</v>
      </c>
      <c r="C53" s="119" t="s">
        <v>211</v>
      </c>
      <c r="D53" s="119" t="s">
        <v>211</v>
      </c>
      <c r="E53" s="119" t="s">
        <v>211</v>
      </c>
      <c r="H53" s="126"/>
      <c r="L53" s="126"/>
      <c r="M53" s="126"/>
    </row>
    <row r="54" spans="1:13" x14ac:dyDescent="0.3">
      <c r="A54" s="119" t="s">
        <v>1934</v>
      </c>
      <c r="B54" s="125" t="s">
        <v>1935</v>
      </c>
      <c r="C54" s="119" t="s">
        <v>211</v>
      </c>
      <c r="D54" s="119" t="s">
        <v>211</v>
      </c>
      <c r="E54" s="119" t="s">
        <v>211</v>
      </c>
      <c r="H54" s="126"/>
      <c r="L54" s="126"/>
      <c r="M54" s="126"/>
    </row>
    <row r="55" spans="1:13" x14ac:dyDescent="0.3">
      <c r="A55" s="119" t="s">
        <v>1936</v>
      </c>
      <c r="B55" s="125" t="s">
        <v>1937</v>
      </c>
      <c r="C55" s="119" t="s">
        <v>211</v>
      </c>
      <c r="D55" s="119" t="s">
        <v>211</v>
      </c>
      <c r="E55" s="119" t="s">
        <v>211</v>
      </c>
      <c r="H55" s="126"/>
      <c r="L55" s="126"/>
      <c r="M55" s="126"/>
    </row>
    <row r="56" spans="1:13" x14ac:dyDescent="0.3">
      <c r="A56" s="119" t="s">
        <v>1938</v>
      </c>
      <c r="B56" s="125" t="s">
        <v>1939</v>
      </c>
      <c r="C56" s="119" t="s">
        <v>211</v>
      </c>
      <c r="D56" s="119" t="s">
        <v>211</v>
      </c>
      <c r="E56" s="119" t="s">
        <v>211</v>
      </c>
      <c r="H56" s="126"/>
      <c r="L56" s="126"/>
      <c r="M56" s="126"/>
    </row>
    <row r="57" spans="1:13" x14ac:dyDescent="0.3">
      <c r="A57" s="119" t="s">
        <v>1940</v>
      </c>
      <c r="B57" s="125" t="s">
        <v>1941</v>
      </c>
      <c r="C57" s="119" t="s">
        <v>211</v>
      </c>
      <c r="D57" s="119" t="s">
        <v>211</v>
      </c>
      <c r="E57" s="119" t="s">
        <v>211</v>
      </c>
      <c r="H57" s="126"/>
      <c r="L57" s="126"/>
      <c r="M57" s="126"/>
    </row>
    <row r="58" spans="1:13" x14ac:dyDescent="0.3">
      <c r="A58" s="119" t="s">
        <v>1942</v>
      </c>
      <c r="B58" s="125" t="s">
        <v>1943</v>
      </c>
      <c r="C58" s="119" t="s">
        <v>211</v>
      </c>
      <c r="D58" s="119" t="s">
        <v>211</v>
      </c>
      <c r="E58" s="119" t="s">
        <v>211</v>
      </c>
      <c r="H58" s="126"/>
      <c r="L58" s="126"/>
      <c r="M58" s="126"/>
    </row>
    <row r="59" spans="1:13" x14ac:dyDescent="0.3">
      <c r="A59" s="119" t="s">
        <v>1944</v>
      </c>
      <c r="B59" s="125" t="s">
        <v>1945</v>
      </c>
      <c r="C59" s="119" t="s">
        <v>211</v>
      </c>
      <c r="D59" s="119" t="s">
        <v>211</v>
      </c>
      <c r="E59" s="119" t="s">
        <v>211</v>
      </c>
      <c r="H59" s="126"/>
      <c r="L59" s="126"/>
      <c r="M59" s="126"/>
    </row>
    <row r="60" spans="1:13" outlineLevel="1" x14ac:dyDescent="0.3">
      <c r="A60" s="119" t="s">
        <v>1946</v>
      </c>
      <c r="B60" s="125"/>
      <c r="E60" s="125"/>
      <c r="F60" s="125"/>
      <c r="G60" s="125"/>
      <c r="H60" s="126"/>
      <c r="L60" s="126"/>
      <c r="M60" s="126"/>
    </row>
    <row r="61" spans="1:13" outlineLevel="1" x14ac:dyDescent="0.3">
      <c r="A61" s="119" t="s">
        <v>1947</v>
      </c>
      <c r="B61" s="125"/>
      <c r="E61" s="125"/>
      <c r="F61" s="125"/>
      <c r="G61" s="125"/>
      <c r="H61" s="126"/>
      <c r="L61" s="126"/>
      <c r="M61" s="126"/>
    </row>
    <row r="62" spans="1:13" outlineLevel="1" x14ac:dyDescent="0.3">
      <c r="A62" s="119" t="s">
        <v>1948</v>
      </c>
      <c r="B62" s="125"/>
      <c r="E62" s="125"/>
      <c r="F62" s="125"/>
      <c r="G62" s="125"/>
      <c r="H62" s="126"/>
      <c r="L62" s="126"/>
      <c r="M62" s="126"/>
    </row>
    <row r="63" spans="1:13" outlineLevel="1" x14ac:dyDescent="0.3">
      <c r="A63" s="119" t="s">
        <v>1949</v>
      </c>
      <c r="B63" s="125"/>
      <c r="E63" s="125"/>
      <c r="F63" s="125"/>
      <c r="G63" s="125"/>
      <c r="H63" s="126"/>
      <c r="L63" s="126"/>
      <c r="M63" s="126"/>
    </row>
    <row r="64" spans="1:13" outlineLevel="1" x14ac:dyDescent="0.3">
      <c r="A64" s="119" t="s">
        <v>1950</v>
      </c>
      <c r="B64" s="125"/>
      <c r="E64" s="125"/>
      <c r="F64" s="125"/>
      <c r="G64" s="125"/>
      <c r="H64" s="126"/>
      <c r="L64" s="126"/>
      <c r="M64" s="126"/>
    </row>
    <row r="65" spans="1:14" outlineLevel="1" x14ac:dyDescent="0.3">
      <c r="A65" s="119" t="s">
        <v>1951</v>
      </c>
      <c r="B65" s="125"/>
      <c r="E65" s="125"/>
      <c r="F65" s="125"/>
      <c r="G65" s="125"/>
      <c r="H65" s="126"/>
      <c r="L65" s="126"/>
      <c r="M65" s="126"/>
    </row>
    <row r="66" spans="1:14" outlineLevel="1" x14ac:dyDescent="0.3">
      <c r="A66" s="119" t="s">
        <v>1952</v>
      </c>
      <c r="B66" s="125"/>
      <c r="E66" s="125"/>
      <c r="F66" s="125"/>
      <c r="G66" s="125"/>
      <c r="H66" s="126"/>
      <c r="L66" s="126"/>
      <c r="M66" s="126"/>
    </row>
    <row r="67" spans="1:14" outlineLevel="1" x14ac:dyDescent="0.3">
      <c r="A67" s="119" t="s">
        <v>1953</v>
      </c>
      <c r="B67" s="125"/>
      <c r="E67" s="125"/>
      <c r="F67" s="125"/>
      <c r="G67" s="125"/>
      <c r="H67" s="126"/>
      <c r="L67" s="126"/>
      <c r="M67" s="126"/>
    </row>
    <row r="68" spans="1:14" outlineLevel="1" x14ac:dyDescent="0.3">
      <c r="A68" s="119" t="s">
        <v>1954</v>
      </c>
      <c r="B68" s="125"/>
      <c r="E68" s="125"/>
      <c r="F68" s="125"/>
      <c r="G68" s="125"/>
      <c r="H68" s="126"/>
      <c r="L68" s="126"/>
      <c r="M68" s="126"/>
    </row>
    <row r="69" spans="1:14" outlineLevel="1" x14ac:dyDescent="0.3">
      <c r="A69" s="119" t="s">
        <v>1955</v>
      </c>
      <c r="B69" s="125"/>
      <c r="E69" s="125"/>
      <c r="F69" s="125"/>
      <c r="G69" s="125"/>
      <c r="H69" s="126"/>
      <c r="L69" s="126"/>
      <c r="M69" s="126"/>
    </row>
    <row r="70" spans="1:14" outlineLevel="1" x14ac:dyDescent="0.3">
      <c r="A70" s="119" t="s">
        <v>1956</v>
      </c>
      <c r="B70" s="125"/>
      <c r="E70" s="125"/>
      <c r="F70" s="125"/>
      <c r="G70" s="125"/>
      <c r="H70" s="126"/>
      <c r="L70" s="126"/>
      <c r="M70" s="126"/>
    </row>
    <row r="71" spans="1:14" outlineLevel="1" x14ac:dyDescent="0.3">
      <c r="A71" s="119" t="s">
        <v>1957</v>
      </c>
      <c r="B71" s="125"/>
      <c r="E71" s="125"/>
      <c r="F71" s="125"/>
      <c r="G71" s="125"/>
      <c r="H71" s="126"/>
      <c r="L71" s="126"/>
      <c r="M71" s="126"/>
    </row>
    <row r="72" spans="1:14" outlineLevel="1" x14ac:dyDescent="0.3">
      <c r="A72" s="119" t="s">
        <v>1958</v>
      </c>
      <c r="B72" s="125"/>
      <c r="E72" s="125"/>
      <c r="F72" s="125"/>
      <c r="G72" s="125"/>
      <c r="H72" s="126"/>
      <c r="L72" s="126"/>
      <c r="M72" s="126"/>
    </row>
    <row r="73" spans="1:14" ht="18.75" customHeight="1" x14ac:dyDescent="0.3">
      <c r="A73" s="70"/>
      <c r="B73" s="147" t="s">
        <v>1854</v>
      </c>
      <c r="C73" s="70"/>
      <c r="D73" s="70"/>
      <c r="E73" s="70"/>
      <c r="F73" s="70"/>
      <c r="G73" s="70"/>
      <c r="H73" s="126"/>
    </row>
    <row r="74" spans="1:14" ht="15" customHeight="1" x14ac:dyDescent="0.3">
      <c r="A74" s="98"/>
      <c r="B74" s="72" t="s">
        <v>1371</v>
      </c>
      <c r="C74" s="98" t="s">
        <v>1959</v>
      </c>
      <c r="D74" s="98"/>
      <c r="E74" s="73"/>
      <c r="F74" s="73"/>
      <c r="G74" s="73"/>
      <c r="H74" s="113"/>
      <c r="I74" s="113"/>
      <c r="J74" s="113"/>
      <c r="K74" s="113"/>
      <c r="L74" s="113"/>
      <c r="M74" s="113"/>
      <c r="N74" s="113"/>
    </row>
    <row r="75" spans="1:14" x14ac:dyDescent="0.3">
      <c r="A75" s="119" t="s">
        <v>1960</v>
      </c>
      <c r="B75" s="119" t="s">
        <v>1961</v>
      </c>
      <c r="C75" s="119" t="s">
        <v>211</v>
      </c>
      <c r="H75" s="126"/>
    </row>
    <row r="76" spans="1:14" x14ac:dyDescent="0.3">
      <c r="A76" s="119" t="s">
        <v>1962</v>
      </c>
      <c r="B76" s="119" t="s">
        <v>1963</v>
      </c>
      <c r="C76" s="119" t="s">
        <v>211</v>
      </c>
      <c r="H76" s="126"/>
    </row>
    <row r="77" spans="1:14" outlineLevel="1" x14ac:dyDescent="0.3">
      <c r="A77" s="119" t="s">
        <v>1964</v>
      </c>
      <c r="H77" s="126"/>
    </row>
    <row r="78" spans="1:14" outlineLevel="1" x14ac:dyDescent="0.3">
      <c r="A78" s="119" t="s">
        <v>1965</v>
      </c>
      <c r="H78" s="126"/>
    </row>
    <row r="79" spans="1:14" outlineLevel="1" x14ac:dyDescent="0.3">
      <c r="A79" s="119" t="s">
        <v>1966</v>
      </c>
      <c r="H79" s="126"/>
    </row>
    <row r="80" spans="1:14" outlineLevel="1" x14ac:dyDescent="0.3">
      <c r="A80" s="119" t="s">
        <v>1967</v>
      </c>
      <c r="H80" s="126"/>
    </row>
    <row r="81" spans="1:8" x14ac:dyDescent="0.3">
      <c r="A81" s="98"/>
      <c r="B81" s="72" t="s">
        <v>1968</v>
      </c>
      <c r="C81" s="98" t="s">
        <v>674</v>
      </c>
      <c r="D81" s="98" t="s">
        <v>675</v>
      </c>
      <c r="E81" s="73" t="s">
        <v>1383</v>
      </c>
      <c r="F81" s="73" t="s">
        <v>1568</v>
      </c>
      <c r="G81" s="73" t="s">
        <v>1969</v>
      </c>
      <c r="H81" s="126"/>
    </row>
    <row r="82" spans="1:8" x14ac:dyDescent="0.3">
      <c r="A82" s="119" t="s">
        <v>1970</v>
      </c>
      <c r="B82" s="119" t="s">
        <v>1971</v>
      </c>
      <c r="C82" s="119" t="s">
        <v>211</v>
      </c>
      <c r="D82" s="119" t="s">
        <v>211</v>
      </c>
      <c r="E82" s="119" t="s">
        <v>211</v>
      </c>
      <c r="F82" s="119" t="s">
        <v>211</v>
      </c>
      <c r="G82" s="119" t="s">
        <v>211</v>
      </c>
      <c r="H82" s="126"/>
    </row>
    <row r="83" spans="1:8" x14ac:dyDescent="0.3">
      <c r="A83" s="119" t="s">
        <v>1972</v>
      </c>
      <c r="B83" s="119" t="s">
        <v>1973</v>
      </c>
      <c r="C83" s="119" t="s">
        <v>211</v>
      </c>
      <c r="D83" s="119" t="s">
        <v>211</v>
      </c>
      <c r="E83" s="119" t="s">
        <v>211</v>
      </c>
      <c r="F83" s="119" t="s">
        <v>211</v>
      </c>
      <c r="G83" s="119" t="s">
        <v>211</v>
      </c>
      <c r="H83" s="126"/>
    </row>
    <row r="84" spans="1:8" x14ac:dyDescent="0.3">
      <c r="A84" s="119" t="s">
        <v>1974</v>
      </c>
      <c r="B84" s="119" t="s">
        <v>1975</v>
      </c>
      <c r="C84" s="119" t="s">
        <v>211</v>
      </c>
      <c r="D84" s="119" t="s">
        <v>211</v>
      </c>
      <c r="E84" s="119" t="s">
        <v>211</v>
      </c>
      <c r="F84" s="119" t="s">
        <v>211</v>
      </c>
      <c r="G84" s="119" t="s">
        <v>211</v>
      </c>
      <c r="H84" s="126"/>
    </row>
    <row r="85" spans="1:8" x14ac:dyDescent="0.3">
      <c r="A85" s="119" t="s">
        <v>1976</v>
      </c>
      <c r="B85" s="119" t="s">
        <v>1977</v>
      </c>
      <c r="C85" s="119" t="s">
        <v>211</v>
      </c>
      <c r="D85" s="119" t="s">
        <v>211</v>
      </c>
      <c r="E85" s="119" t="s">
        <v>211</v>
      </c>
      <c r="F85" s="119" t="s">
        <v>211</v>
      </c>
      <c r="G85" s="119" t="s">
        <v>211</v>
      </c>
      <c r="H85" s="126"/>
    </row>
    <row r="86" spans="1:8" x14ac:dyDescent="0.3">
      <c r="A86" s="119" t="s">
        <v>1978</v>
      </c>
      <c r="B86" s="119" t="s">
        <v>1979</v>
      </c>
      <c r="C86" s="119" t="s">
        <v>211</v>
      </c>
      <c r="D86" s="119" t="s">
        <v>211</v>
      </c>
      <c r="E86" s="119" t="s">
        <v>211</v>
      </c>
      <c r="F86" s="119" t="s">
        <v>211</v>
      </c>
      <c r="G86" s="119" t="s">
        <v>211</v>
      </c>
      <c r="H86" s="126"/>
    </row>
    <row r="87" spans="1:8" outlineLevel="1" x14ac:dyDescent="0.3">
      <c r="A87" s="119" t="s">
        <v>1980</v>
      </c>
      <c r="H87" s="126"/>
    </row>
    <row r="88" spans="1:8" outlineLevel="1" x14ac:dyDescent="0.3">
      <c r="A88" s="119" t="s">
        <v>1981</v>
      </c>
      <c r="H88" s="126"/>
    </row>
    <row r="89" spans="1:8" outlineLevel="1" x14ac:dyDescent="0.3">
      <c r="A89" s="119" t="s">
        <v>1982</v>
      </c>
      <c r="H89" s="126"/>
    </row>
    <row r="90" spans="1:8" outlineLevel="1" x14ac:dyDescent="0.3">
      <c r="A90" s="119" t="s">
        <v>1983</v>
      </c>
      <c r="H90" s="126"/>
    </row>
    <row r="91" spans="1:8" x14ac:dyDescent="0.3">
      <c r="H91" s="126"/>
    </row>
    <row r="92" spans="1:8" x14ac:dyDescent="0.3">
      <c r="H92" s="126"/>
    </row>
    <row r="93" spans="1:8" x14ac:dyDescent="0.3">
      <c r="H93" s="126"/>
    </row>
    <row r="94" spans="1:8" x14ac:dyDescent="0.3">
      <c r="H94" s="126"/>
    </row>
    <row r="95" spans="1:8" x14ac:dyDescent="0.3">
      <c r="H95" s="126"/>
    </row>
    <row r="96" spans="1:8" x14ac:dyDescent="0.3">
      <c r="H96" s="126"/>
    </row>
    <row r="97" spans="8:8" x14ac:dyDescent="0.3">
      <c r="H97" s="126"/>
    </row>
    <row r="98" spans="8:8" x14ac:dyDescent="0.3">
      <c r="H98" s="126"/>
    </row>
    <row r="99" spans="8:8" x14ac:dyDescent="0.3">
      <c r="H99" s="126"/>
    </row>
    <row r="100" spans="8:8" x14ac:dyDescent="0.3">
      <c r="H100" s="126"/>
    </row>
    <row r="101" spans="8:8" x14ac:dyDescent="0.3">
      <c r="H101" s="126"/>
    </row>
    <row r="102" spans="8:8" x14ac:dyDescent="0.3">
      <c r="H102" s="126"/>
    </row>
    <row r="103" spans="8:8" x14ac:dyDescent="0.3">
      <c r="H103" s="126"/>
    </row>
    <row r="104" spans="8:8" x14ac:dyDescent="0.3">
      <c r="H104" s="126"/>
    </row>
    <row r="105" spans="8:8" x14ac:dyDescent="0.3">
      <c r="H105" s="126"/>
    </row>
    <row r="106" spans="8:8" x14ac:dyDescent="0.3">
      <c r="H106" s="126"/>
    </row>
    <row r="107" spans="8:8" x14ac:dyDescent="0.3">
      <c r="H107" s="126"/>
    </row>
    <row r="108" spans="8:8" x14ac:dyDescent="0.3">
      <c r="H108" s="126"/>
    </row>
    <row r="109" spans="8:8" x14ac:dyDescent="0.3">
      <c r="H109" s="126"/>
    </row>
    <row r="110" spans="8:8" x14ac:dyDescent="0.3">
      <c r="H110" s="126"/>
    </row>
    <row r="111" spans="8:8" x14ac:dyDescent="0.3">
      <c r="H111" s="126"/>
    </row>
    <row r="112" spans="8:8" x14ac:dyDescent="0.3">
      <c r="H112" s="126"/>
    </row>
  </sheetData>
  <mergeCells count="1">
    <mergeCell ref="A1:B1"/>
  </mergeCells>
  <hyperlinks>
    <hyperlink ref="B7" r:id="rId1" location="'E. Optional ECB-ECAIs data'!B12" xr:uid="{00000000-0004-0000-0A00-000000000000}"/>
    <hyperlink ref="B8" r:id="rId2" location="'E. Optional ECB-ECAIs data'!B33" xr:uid="{00000000-0004-0000-0A00-000001000000}"/>
    <hyperlink ref="B9" r:id="rId3" location="'E. Optional ECB-ECAIs data'!B73"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8B"/>
  </sheetPr>
  <dimension ref="A1:G616"/>
  <sheetViews>
    <sheetView zoomScale="90" zoomScaleNormal="90" workbookViewId="0">
      <selection activeCell="C4" sqref="C4"/>
    </sheetView>
  </sheetViews>
  <sheetFormatPr defaultRowHeight="14.4" x14ac:dyDescent="0.3"/>
  <cols>
    <col min="1" max="1" width="13.33203125" style="144" customWidth="1"/>
    <col min="2" max="2" width="60.5546875" style="144" bestFit="1" customWidth="1"/>
    <col min="3" max="7" width="41" style="144" customWidth="1"/>
  </cols>
  <sheetData>
    <row r="1" spans="1:7" ht="45" customHeight="1" x14ac:dyDescent="0.3">
      <c r="A1" s="291" t="s">
        <v>1846</v>
      </c>
      <c r="B1" s="269"/>
    </row>
    <row r="2" spans="1:7" ht="31.5" customHeight="1" x14ac:dyDescent="0.3">
      <c r="A2" s="88" t="s">
        <v>1984</v>
      </c>
      <c r="B2" s="88"/>
      <c r="C2" s="126"/>
      <c r="D2" s="126"/>
      <c r="E2" s="126"/>
      <c r="F2" s="143" t="s">
        <v>107</v>
      </c>
      <c r="G2" s="89"/>
    </row>
    <row r="3" spans="1:7" ht="15.75" customHeight="1" thickBot="1" x14ac:dyDescent="0.35">
      <c r="A3" s="126"/>
      <c r="B3" s="90"/>
      <c r="C3" s="90"/>
      <c r="D3" s="126"/>
      <c r="E3" s="126"/>
      <c r="F3" s="126"/>
      <c r="G3" s="126"/>
    </row>
    <row r="4" spans="1:7" ht="19.5" customHeight="1" thickBot="1" x14ac:dyDescent="0.35">
      <c r="A4" s="91"/>
      <c r="B4" s="92" t="s">
        <v>108</v>
      </c>
      <c r="C4" s="93" t="s">
        <v>109</v>
      </c>
      <c r="D4" s="91"/>
      <c r="E4" s="91"/>
      <c r="F4" s="126"/>
      <c r="G4" s="126"/>
    </row>
    <row r="5" spans="1:7" x14ac:dyDescent="0.3">
      <c r="A5" s="119"/>
      <c r="B5" s="119"/>
      <c r="C5" s="119"/>
      <c r="D5" s="119"/>
      <c r="E5" s="119"/>
      <c r="F5" s="119"/>
      <c r="G5" s="119"/>
    </row>
    <row r="6" spans="1:7" ht="18.75" customHeight="1" x14ac:dyDescent="0.3">
      <c r="A6" s="96"/>
      <c r="B6" s="294" t="s">
        <v>1985</v>
      </c>
      <c r="C6" s="295"/>
      <c r="D6" s="119"/>
      <c r="E6" s="85"/>
      <c r="F6" s="85"/>
      <c r="G6" s="85"/>
    </row>
    <row r="7" spans="1:7" x14ac:dyDescent="0.3">
      <c r="A7" s="118"/>
      <c r="B7" s="296" t="s">
        <v>1986</v>
      </c>
      <c r="C7" s="269"/>
      <c r="D7" s="115"/>
      <c r="E7" s="119"/>
      <c r="F7" s="119"/>
      <c r="G7" s="119"/>
    </row>
    <row r="8" spans="1:7" x14ac:dyDescent="0.3">
      <c r="A8" s="119"/>
      <c r="B8" s="296" t="s">
        <v>1987</v>
      </c>
      <c r="C8" s="295"/>
      <c r="D8" s="115"/>
      <c r="E8" s="119"/>
      <c r="F8" s="119"/>
      <c r="G8" s="119"/>
    </row>
    <row r="9" spans="1:7" x14ac:dyDescent="0.3">
      <c r="A9" s="119"/>
      <c r="B9" s="296" t="s">
        <v>1988</v>
      </c>
      <c r="C9" s="295"/>
      <c r="D9" s="115"/>
      <c r="E9" s="119"/>
      <c r="F9" s="119"/>
      <c r="G9" s="119"/>
    </row>
    <row r="10" spans="1:7" ht="15.75" customHeight="1" thickBot="1" x14ac:dyDescent="0.35">
      <c r="A10" s="119"/>
      <c r="B10" s="296" t="s">
        <v>1989</v>
      </c>
      <c r="C10" s="297"/>
      <c r="D10" s="119"/>
      <c r="E10" s="119"/>
      <c r="F10" s="119"/>
      <c r="G10" s="119"/>
    </row>
    <row r="11" spans="1:7" x14ac:dyDescent="0.3">
      <c r="A11" s="119"/>
      <c r="B11" s="117"/>
      <c r="C11" s="116"/>
      <c r="D11" s="119"/>
      <c r="E11" s="119"/>
      <c r="F11" s="119"/>
      <c r="G11" s="119"/>
    </row>
    <row r="12" spans="1:7" x14ac:dyDescent="0.3">
      <c r="A12" s="119"/>
      <c r="B12" s="146"/>
      <c r="C12" s="119"/>
      <c r="D12" s="119"/>
      <c r="E12" s="119"/>
      <c r="F12" s="119"/>
      <c r="G12" s="119"/>
    </row>
    <row r="13" spans="1:7" x14ac:dyDescent="0.3">
      <c r="A13" s="119"/>
      <c r="B13" s="146"/>
      <c r="C13" s="119"/>
      <c r="D13" s="119"/>
      <c r="E13" s="119"/>
      <c r="F13" s="119"/>
      <c r="G13" s="119"/>
    </row>
    <row r="14" spans="1:7" ht="18.75" customHeight="1" x14ac:dyDescent="0.3">
      <c r="A14" s="147"/>
      <c r="B14" s="293" t="s">
        <v>1986</v>
      </c>
      <c r="C14" s="269"/>
      <c r="D14" s="147"/>
      <c r="E14" s="147"/>
      <c r="F14" s="147"/>
      <c r="G14" s="147"/>
    </row>
    <row r="15" spans="1:7" x14ac:dyDescent="0.3">
      <c r="A15" s="98"/>
      <c r="B15" s="98" t="s">
        <v>1990</v>
      </c>
      <c r="C15" s="98" t="s">
        <v>155</v>
      </c>
      <c r="D15" s="98" t="s">
        <v>1991</v>
      </c>
      <c r="E15" s="98"/>
      <c r="F15" s="98" t="s">
        <v>1992</v>
      </c>
      <c r="G15" s="98" t="s">
        <v>1993</v>
      </c>
    </row>
    <row r="16" spans="1:7" x14ac:dyDescent="0.3">
      <c r="A16" s="119" t="s">
        <v>1994</v>
      </c>
      <c r="B16" s="82" t="s">
        <v>1995</v>
      </c>
      <c r="C16" s="177" t="s">
        <v>211</v>
      </c>
      <c r="D16" s="120" t="s">
        <v>211</v>
      </c>
      <c r="F16" s="157" t="str">
        <f>IF(OR('B1. HTT Mortgage Assets'!$C$15=0,C16="[For completion]"),"",C16/'B1. HTT Mortgage Assets'!$C$15)</f>
        <v/>
      </c>
      <c r="G16" s="157" t="str">
        <f>IF(OR('B1. HTT Mortgage Assets'!$F$28=0,D16="[For completion]"),"",D16/'B1. HTT Mortgage Assets'!$F$28)</f>
        <v/>
      </c>
    </row>
    <row r="17" spans="1:7" x14ac:dyDescent="0.3">
      <c r="A17" s="119" t="s">
        <v>1996</v>
      </c>
      <c r="B17" s="125" t="s">
        <v>1997</v>
      </c>
      <c r="C17" s="177" t="s">
        <v>211</v>
      </c>
      <c r="D17" s="120" t="s">
        <v>211</v>
      </c>
      <c r="F17" s="157" t="str">
        <f>IF(OR('B1. HTT Mortgage Assets'!$C$15=0,C17="[For completion]"),"",C17/'B1. HTT Mortgage Assets'!$C$15)</f>
        <v/>
      </c>
      <c r="G17" s="157" t="str">
        <f>IF(OR('B1. HTT Mortgage Assets'!$F$28=0,D17="[For completion]"),"",D17/'B1. HTT Mortgage Assets'!$F$28)</f>
        <v/>
      </c>
    </row>
    <row r="18" spans="1:7" x14ac:dyDescent="0.3">
      <c r="A18" s="119" t="s">
        <v>1998</v>
      </c>
      <c r="B18" s="125" t="s">
        <v>1999</v>
      </c>
      <c r="C18" s="177" t="s">
        <v>211</v>
      </c>
      <c r="D18" s="120" t="s">
        <v>211</v>
      </c>
      <c r="F18" s="157" t="str">
        <f>IF(OR('B1. HTT Mortgage Assets'!$C$15=0,C18="[For completion]"),"",C18/'B1. HTT Mortgage Assets'!$C$15)</f>
        <v/>
      </c>
      <c r="G18" s="157" t="str">
        <f>IF(OR('B1. HTT Mortgage Assets'!$F$28=0,D18="[For completion]"),"",D18/'B1. HTT Mortgage Assets'!$F$28)</f>
        <v/>
      </c>
    </row>
    <row r="19" spans="1:7" x14ac:dyDescent="0.3">
      <c r="A19" s="119" t="s">
        <v>2000</v>
      </c>
      <c r="B19" s="125" t="s">
        <v>2001</v>
      </c>
      <c r="C19" s="111">
        <f>SUM(C16:C18)</f>
        <v>0</v>
      </c>
      <c r="D19" s="111">
        <f>SUM(D16:D18)</f>
        <v>0</v>
      </c>
      <c r="F19" s="157">
        <f>SUM(F16:F18)</f>
        <v>0</v>
      </c>
      <c r="G19" s="157">
        <f>SUM(G16:G18)</f>
        <v>0</v>
      </c>
    </row>
    <row r="20" spans="1:7" x14ac:dyDescent="0.3">
      <c r="A20" s="125" t="s">
        <v>2002</v>
      </c>
      <c r="B20" s="101" t="s">
        <v>198</v>
      </c>
      <c r="C20" s="138"/>
      <c r="D20" s="138"/>
      <c r="F20" s="125"/>
      <c r="G20" s="125"/>
    </row>
    <row r="21" spans="1:7" x14ac:dyDescent="0.3">
      <c r="A21" s="125" t="s">
        <v>2003</v>
      </c>
      <c r="B21" s="101" t="s">
        <v>198</v>
      </c>
      <c r="C21" s="138"/>
      <c r="D21" s="138"/>
      <c r="F21" s="125"/>
      <c r="G21" s="125"/>
    </row>
    <row r="22" spans="1:7" x14ac:dyDescent="0.3">
      <c r="A22" s="125" t="s">
        <v>2004</v>
      </c>
      <c r="B22" s="101" t="s">
        <v>198</v>
      </c>
      <c r="C22" s="138"/>
      <c r="D22" s="138"/>
      <c r="F22" s="125"/>
      <c r="G22" s="125"/>
    </row>
    <row r="23" spans="1:7" x14ac:dyDescent="0.3">
      <c r="A23" s="125" t="s">
        <v>2005</v>
      </c>
      <c r="B23" s="101" t="s">
        <v>198</v>
      </c>
      <c r="C23" s="138"/>
      <c r="D23" s="138"/>
      <c r="F23" s="125"/>
      <c r="G23" s="125"/>
    </row>
    <row r="24" spans="1:7" x14ac:dyDescent="0.3">
      <c r="A24" s="125" t="s">
        <v>2006</v>
      </c>
      <c r="B24" s="101" t="s">
        <v>198</v>
      </c>
      <c r="C24" s="138"/>
      <c r="D24" s="138"/>
      <c r="F24" s="125"/>
      <c r="G24" s="125"/>
    </row>
    <row r="25" spans="1:7" ht="18.75" customHeight="1" x14ac:dyDescent="0.3">
      <c r="A25" s="147"/>
      <c r="B25" s="293" t="s">
        <v>1987</v>
      </c>
      <c r="C25" s="269"/>
      <c r="D25" s="147"/>
      <c r="E25" s="147"/>
      <c r="F25" s="147"/>
      <c r="G25" s="147"/>
    </row>
    <row r="26" spans="1:7" x14ac:dyDescent="0.3">
      <c r="A26" s="98"/>
      <c r="B26" s="98" t="s">
        <v>2007</v>
      </c>
      <c r="C26" s="98" t="s">
        <v>155</v>
      </c>
      <c r="D26" s="98"/>
      <c r="E26" s="98"/>
      <c r="F26" s="98" t="s">
        <v>2008</v>
      </c>
      <c r="G26" s="98"/>
    </row>
    <row r="27" spans="1:7" x14ac:dyDescent="0.3">
      <c r="A27" s="119" t="s">
        <v>2009</v>
      </c>
      <c r="B27" s="119" t="s">
        <v>641</v>
      </c>
      <c r="C27" s="178" t="s">
        <v>211</v>
      </c>
      <c r="D27" s="154"/>
      <c r="E27" s="119"/>
      <c r="F27" s="157" t="str">
        <f>IF($C$30=0,"",IF(C27="[For completion]","",C27/$C$30))</f>
        <v/>
      </c>
    </row>
    <row r="28" spans="1:7" x14ac:dyDescent="0.3">
      <c r="A28" s="119" t="s">
        <v>2010</v>
      </c>
      <c r="B28" s="119" t="s">
        <v>643</v>
      </c>
      <c r="C28" s="178" t="s">
        <v>211</v>
      </c>
      <c r="D28" s="154"/>
      <c r="E28" s="119"/>
      <c r="F28" s="157" t="str">
        <f>IF($C$30=0,"",IF(C28="[For completion]","",C28/$C$30))</f>
        <v/>
      </c>
    </row>
    <row r="29" spans="1:7" x14ac:dyDescent="0.3">
      <c r="A29" s="119" t="s">
        <v>2011</v>
      </c>
      <c r="B29" s="119" t="s">
        <v>194</v>
      </c>
      <c r="C29" s="178" t="s">
        <v>211</v>
      </c>
      <c r="D29" s="154"/>
      <c r="E29" s="119"/>
      <c r="F29" s="157" t="str">
        <f>IF($C$30=0,"",IF(C29="[For completion]","",C29/$C$30))</f>
        <v/>
      </c>
    </row>
    <row r="30" spans="1:7" x14ac:dyDescent="0.3">
      <c r="A30" s="119" t="s">
        <v>2012</v>
      </c>
      <c r="B30" s="83" t="s">
        <v>196</v>
      </c>
      <c r="C30" s="137">
        <f>SUM(C27:C29)</f>
        <v>0</v>
      </c>
      <c r="D30" s="119"/>
      <c r="E30" s="119"/>
      <c r="F30" s="155">
        <f>SUM(F27:F29)</f>
        <v>0</v>
      </c>
    </row>
    <row r="31" spans="1:7" x14ac:dyDescent="0.3">
      <c r="A31" s="119" t="s">
        <v>2013</v>
      </c>
      <c r="B31" s="101" t="s">
        <v>649</v>
      </c>
      <c r="C31" s="178"/>
      <c r="D31" s="119"/>
      <c r="E31" s="119"/>
      <c r="F31" s="157" t="str">
        <f t="shared" ref="F31:F39" si="0">IF($C$30=0,"",IF(C31="[For completion]","",C31/$C$30))</f>
        <v/>
      </c>
    </row>
    <row r="32" spans="1:7" x14ac:dyDescent="0.3">
      <c r="A32" s="119" t="s">
        <v>2014</v>
      </c>
      <c r="B32" s="101" t="s">
        <v>2015</v>
      </c>
      <c r="C32" s="178"/>
      <c r="D32" s="119"/>
      <c r="E32" s="119"/>
      <c r="F32" s="157" t="str">
        <f t="shared" si="0"/>
        <v/>
      </c>
      <c r="G32" s="85"/>
    </row>
    <row r="33" spans="1:7" x14ac:dyDescent="0.3">
      <c r="A33" s="119" t="s">
        <v>2016</v>
      </c>
      <c r="B33" s="101" t="s">
        <v>2017</v>
      </c>
      <c r="C33" s="178"/>
      <c r="D33" s="119"/>
      <c r="E33" s="119"/>
      <c r="F33" s="157" t="str">
        <f t="shared" si="0"/>
        <v/>
      </c>
      <c r="G33" s="85"/>
    </row>
    <row r="34" spans="1:7" x14ac:dyDescent="0.3">
      <c r="A34" s="119" t="s">
        <v>2018</v>
      </c>
      <c r="B34" s="101" t="s">
        <v>2019</v>
      </c>
      <c r="C34" s="178"/>
      <c r="D34" s="119"/>
      <c r="E34" s="119"/>
      <c r="F34" s="157" t="str">
        <f t="shared" si="0"/>
        <v/>
      </c>
      <c r="G34" s="85"/>
    </row>
    <row r="35" spans="1:7" x14ac:dyDescent="0.3">
      <c r="A35" s="119" t="s">
        <v>2020</v>
      </c>
      <c r="B35" s="101" t="s">
        <v>2021</v>
      </c>
      <c r="C35" s="178"/>
      <c r="D35" s="119"/>
      <c r="E35" s="119"/>
      <c r="F35" s="157" t="str">
        <f t="shared" si="0"/>
        <v/>
      </c>
      <c r="G35" s="85"/>
    </row>
    <row r="36" spans="1:7" x14ac:dyDescent="0.3">
      <c r="A36" s="119" t="s">
        <v>2022</v>
      </c>
      <c r="B36" s="101" t="s">
        <v>2023</v>
      </c>
      <c r="C36" s="178"/>
      <c r="D36" s="119"/>
      <c r="E36" s="119"/>
      <c r="F36" s="157" t="str">
        <f t="shared" si="0"/>
        <v/>
      </c>
      <c r="G36" s="85"/>
    </row>
    <row r="37" spans="1:7" x14ac:dyDescent="0.3">
      <c r="A37" s="119" t="s">
        <v>2024</v>
      </c>
      <c r="B37" s="101" t="s">
        <v>2025</v>
      </c>
      <c r="C37" s="178"/>
      <c r="D37" s="119"/>
      <c r="E37" s="119"/>
      <c r="F37" s="157" t="str">
        <f t="shared" si="0"/>
        <v/>
      </c>
      <c r="G37" s="85"/>
    </row>
    <row r="38" spans="1:7" x14ac:dyDescent="0.3">
      <c r="A38" s="119" t="s">
        <v>2026</v>
      </c>
      <c r="B38" s="101" t="s">
        <v>2027</v>
      </c>
      <c r="C38" s="178"/>
      <c r="D38" s="119"/>
      <c r="E38" s="119"/>
      <c r="F38" s="157" t="str">
        <f t="shared" si="0"/>
        <v/>
      </c>
      <c r="G38" s="85"/>
    </row>
    <row r="39" spans="1:7" x14ac:dyDescent="0.3">
      <c r="A39" s="119" t="s">
        <v>2028</v>
      </c>
      <c r="B39" s="101" t="s">
        <v>2029</v>
      </c>
      <c r="C39" s="178"/>
      <c r="D39" s="119"/>
      <c r="F39" s="157" t="str">
        <f t="shared" si="0"/>
        <v/>
      </c>
      <c r="G39" s="85"/>
    </row>
    <row r="40" spans="1:7" x14ac:dyDescent="0.3">
      <c r="A40" s="119" t="s">
        <v>2030</v>
      </c>
      <c r="B40" s="124" t="s">
        <v>198</v>
      </c>
      <c r="C40" s="178"/>
      <c r="D40" s="119"/>
      <c r="F40" s="125"/>
      <c r="G40" s="125"/>
    </row>
    <row r="41" spans="1:7" x14ac:dyDescent="0.3">
      <c r="A41" s="119" t="s">
        <v>2031</v>
      </c>
      <c r="B41" s="124" t="s">
        <v>198</v>
      </c>
      <c r="C41" s="179"/>
      <c r="D41" s="113"/>
      <c r="F41" s="125"/>
      <c r="G41" s="125"/>
    </row>
    <row r="42" spans="1:7" x14ac:dyDescent="0.3">
      <c r="A42" s="119" t="s">
        <v>2032</v>
      </c>
      <c r="B42" s="124" t="s">
        <v>198</v>
      </c>
      <c r="C42" s="179"/>
      <c r="D42" s="113"/>
      <c r="E42" s="113"/>
      <c r="F42" s="125"/>
      <c r="G42" s="125"/>
    </row>
    <row r="43" spans="1:7" x14ac:dyDescent="0.3">
      <c r="A43" s="119" t="s">
        <v>2033</v>
      </c>
      <c r="B43" s="124" t="s">
        <v>198</v>
      </c>
      <c r="C43" s="179"/>
      <c r="D43" s="113"/>
      <c r="E43" s="113"/>
      <c r="F43" s="125"/>
      <c r="G43" s="125"/>
    </row>
    <row r="44" spans="1:7" x14ac:dyDescent="0.3">
      <c r="A44" s="119" t="s">
        <v>2034</v>
      </c>
      <c r="B44" s="124" t="s">
        <v>198</v>
      </c>
      <c r="C44" s="179"/>
      <c r="D44" s="113"/>
      <c r="E44" s="113"/>
      <c r="F44" s="125"/>
      <c r="G44" s="125"/>
    </row>
    <row r="45" spans="1:7" x14ac:dyDescent="0.3">
      <c r="A45" s="119" t="s">
        <v>2035</v>
      </c>
      <c r="B45" s="124" t="s">
        <v>198</v>
      </c>
      <c r="C45" s="179"/>
      <c r="D45" s="113"/>
      <c r="E45" s="113"/>
      <c r="F45" s="125"/>
      <c r="G45" s="125"/>
    </row>
    <row r="46" spans="1:7" x14ac:dyDescent="0.3">
      <c r="A46" s="119" t="s">
        <v>2036</v>
      </c>
      <c r="B46" s="124" t="s">
        <v>198</v>
      </c>
      <c r="C46" s="179"/>
      <c r="D46" s="113"/>
      <c r="E46" s="113"/>
      <c r="F46" s="125"/>
      <c r="G46" s="125"/>
    </row>
    <row r="47" spans="1:7" x14ac:dyDescent="0.3">
      <c r="A47" s="119" t="s">
        <v>2037</v>
      </c>
      <c r="B47" s="124" t="s">
        <v>198</v>
      </c>
      <c r="C47" s="179"/>
      <c r="D47" s="113"/>
      <c r="E47" s="113"/>
      <c r="F47" s="125"/>
    </row>
    <row r="48" spans="1:7" x14ac:dyDescent="0.3">
      <c r="A48" s="119" t="s">
        <v>2038</v>
      </c>
      <c r="B48" s="124" t="s">
        <v>198</v>
      </c>
      <c r="C48" s="179"/>
      <c r="D48" s="113"/>
      <c r="E48" s="113"/>
      <c r="F48" s="125"/>
    </row>
    <row r="49" spans="1:7" x14ac:dyDescent="0.3">
      <c r="A49" s="98"/>
      <c r="B49" s="98" t="s">
        <v>2039</v>
      </c>
      <c r="C49" s="98" t="s">
        <v>660</v>
      </c>
      <c r="D49" s="98" t="s">
        <v>661</v>
      </c>
      <c r="E49" s="98"/>
      <c r="F49" s="98" t="s">
        <v>2040</v>
      </c>
      <c r="G49" s="98"/>
    </row>
    <row r="50" spans="1:7" x14ac:dyDescent="0.3">
      <c r="A50" s="119" t="s">
        <v>2041</v>
      </c>
      <c r="B50" s="119" t="s">
        <v>2042</v>
      </c>
      <c r="C50" s="122" t="s">
        <v>211</v>
      </c>
      <c r="D50" s="122" t="s">
        <v>211</v>
      </c>
      <c r="E50" s="119"/>
      <c r="F50" s="137" t="s">
        <v>211</v>
      </c>
      <c r="G50" s="125"/>
    </row>
    <row r="51" spans="1:7" x14ac:dyDescent="0.3">
      <c r="A51" s="119" t="s">
        <v>2043</v>
      </c>
      <c r="B51" s="121" t="s">
        <v>666</v>
      </c>
      <c r="C51" s="148"/>
      <c r="D51" s="148"/>
      <c r="E51" s="119"/>
      <c r="F51" s="119"/>
      <c r="G51" s="125"/>
    </row>
    <row r="52" spans="1:7" x14ac:dyDescent="0.3">
      <c r="A52" s="119" t="s">
        <v>2044</v>
      </c>
      <c r="B52" s="121" t="s">
        <v>668</v>
      </c>
      <c r="C52" s="148"/>
      <c r="D52" s="148"/>
      <c r="E52" s="119"/>
      <c r="F52" s="119"/>
      <c r="G52" s="125"/>
    </row>
    <row r="53" spans="1:7" x14ac:dyDescent="0.3">
      <c r="A53" s="119" t="s">
        <v>2045</v>
      </c>
      <c r="B53" s="99"/>
      <c r="C53" s="119"/>
      <c r="D53" s="119"/>
      <c r="E53" s="119"/>
      <c r="F53" s="119"/>
      <c r="G53" s="125"/>
    </row>
    <row r="54" spans="1:7" x14ac:dyDescent="0.3">
      <c r="A54" s="119" t="s">
        <v>2046</v>
      </c>
      <c r="B54" s="99"/>
      <c r="C54" s="119"/>
      <c r="D54" s="119"/>
      <c r="E54" s="119"/>
      <c r="F54" s="119"/>
      <c r="G54" s="125"/>
    </row>
    <row r="55" spans="1:7" x14ac:dyDescent="0.3">
      <c r="A55" s="119" t="s">
        <v>2047</v>
      </c>
      <c r="B55" s="99"/>
      <c r="C55" s="119"/>
      <c r="D55" s="119"/>
      <c r="E55" s="119"/>
      <c r="F55" s="119"/>
      <c r="G55" s="125"/>
    </row>
    <row r="56" spans="1:7" x14ac:dyDescent="0.3">
      <c r="A56" s="119" t="s">
        <v>2048</v>
      </c>
      <c r="B56" s="99"/>
      <c r="C56" s="119"/>
      <c r="D56" s="119"/>
      <c r="E56" s="119"/>
      <c r="F56" s="119"/>
      <c r="G56" s="125"/>
    </row>
    <row r="57" spans="1:7" x14ac:dyDescent="0.3">
      <c r="A57" s="98"/>
      <c r="B57" s="98" t="s">
        <v>673</v>
      </c>
      <c r="C57" s="98" t="s">
        <v>674</v>
      </c>
      <c r="D57" s="98" t="s">
        <v>675</v>
      </c>
      <c r="E57" s="98"/>
      <c r="F57" s="98" t="s">
        <v>2049</v>
      </c>
      <c r="G57" s="98"/>
    </row>
    <row r="58" spans="1:7" x14ac:dyDescent="0.3">
      <c r="A58" s="119" t="s">
        <v>2050</v>
      </c>
      <c r="B58" s="119" t="s">
        <v>677</v>
      </c>
      <c r="C58" s="180" t="s">
        <v>211</v>
      </c>
      <c r="D58" s="180" t="s">
        <v>211</v>
      </c>
      <c r="E58" s="171"/>
      <c r="F58" s="155" t="s">
        <v>211</v>
      </c>
      <c r="G58" s="125"/>
    </row>
    <row r="59" spans="1:7" x14ac:dyDescent="0.3">
      <c r="A59" s="119" t="s">
        <v>2051</v>
      </c>
      <c r="B59" s="119"/>
      <c r="C59" s="155"/>
      <c r="D59" s="155"/>
      <c r="E59" s="171"/>
      <c r="F59" s="155"/>
      <c r="G59" s="125"/>
    </row>
    <row r="60" spans="1:7" x14ac:dyDescent="0.3">
      <c r="A60" s="119" t="s">
        <v>2052</v>
      </c>
      <c r="B60" s="119"/>
      <c r="C60" s="155"/>
      <c r="D60" s="155"/>
      <c r="E60" s="171"/>
      <c r="F60" s="155"/>
      <c r="G60" s="125"/>
    </row>
    <row r="61" spans="1:7" x14ac:dyDescent="0.3">
      <c r="A61" s="119" t="s">
        <v>2053</v>
      </c>
      <c r="B61" s="119"/>
      <c r="C61" s="155"/>
      <c r="D61" s="155"/>
      <c r="E61" s="171"/>
      <c r="F61" s="155"/>
      <c r="G61" s="125"/>
    </row>
    <row r="62" spans="1:7" x14ac:dyDescent="0.3">
      <c r="A62" s="119" t="s">
        <v>2054</v>
      </c>
      <c r="B62" s="119"/>
      <c r="C62" s="155"/>
      <c r="D62" s="155"/>
      <c r="E62" s="171"/>
      <c r="F62" s="155"/>
      <c r="G62" s="125"/>
    </row>
    <row r="63" spans="1:7" x14ac:dyDescent="0.3">
      <c r="A63" s="119" t="s">
        <v>2055</v>
      </c>
      <c r="B63" s="119"/>
      <c r="C63" s="155"/>
      <c r="D63" s="155"/>
      <c r="E63" s="171"/>
      <c r="F63" s="155"/>
      <c r="G63" s="125"/>
    </row>
    <row r="64" spans="1:7" x14ac:dyDescent="0.3">
      <c r="A64" s="119" t="s">
        <v>2056</v>
      </c>
      <c r="B64" s="119"/>
      <c r="C64" s="155"/>
      <c r="D64" s="155"/>
      <c r="E64" s="171"/>
      <c r="F64" s="155"/>
      <c r="G64" s="125"/>
    </row>
    <row r="65" spans="1:7" x14ac:dyDescent="0.3">
      <c r="A65" s="98"/>
      <c r="B65" s="98" t="s">
        <v>684</v>
      </c>
      <c r="C65" s="98" t="s">
        <v>674</v>
      </c>
      <c r="D65" s="98" t="s">
        <v>675</v>
      </c>
      <c r="E65" s="98"/>
      <c r="F65" s="98" t="s">
        <v>2049</v>
      </c>
      <c r="G65" s="98"/>
    </row>
    <row r="66" spans="1:7" x14ac:dyDescent="0.3">
      <c r="A66" s="119" t="s">
        <v>2057</v>
      </c>
      <c r="B66" s="102" t="s">
        <v>686</v>
      </c>
      <c r="C66" s="172">
        <f>SUM(C67:C93)</f>
        <v>0</v>
      </c>
      <c r="D66" s="172">
        <f>SUM(D67:D93)</f>
        <v>0</v>
      </c>
      <c r="E66" s="155"/>
      <c r="F66" s="172">
        <f>SUM(F67:F93)</f>
        <v>0</v>
      </c>
      <c r="G66" s="125"/>
    </row>
    <row r="67" spans="1:7" x14ac:dyDescent="0.3">
      <c r="A67" s="119" t="s">
        <v>2058</v>
      </c>
      <c r="B67" s="119" t="s">
        <v>688</v>
      </c>
      <c r="C67" s="180" t="s">
        <v>211</v>
      </c>
      <c r="D67" s="180" t="s">
        <v>211</v>
      </c>
      <c r="E67" s="155"/>
      <c r="F67" s="180" t="s">
        <v>211</v>
      </c>
      <c r="G67" s="125"/>
    </row>
    <row r="68" spans="1:7" x14ac:dyDescent="0.3">
      <c r="A68" s="119" t="s">
        <v>2059</v>
      </c>
      <c r="B68" s="119" t="s">
        <v>690</v>
      </c>
      <c r="C68" s="180" t="s">
        <v>211</v>
      </c>
      <c r="D68" s="180" t="s">
        <v>211</v>
      </c>
      <c r="E68" s="155"/>
      <c r="F68" s="180" t="s">
        <v>211</v>
      </c>
      <c r="G68" s="125"/>
    </row>
    <row r="69" spans="1:7" x14ac:dyDescent="0.3">
      <c r="A69" s="119" t="s">
        <v>2060</v>
      </c>
      <c r="B69" s="119" t="s">
        <v>692</v>
      </c>
      <c r="C69" s="180" t="s">
        <v>211</v>
      </c>
      <c r="D69" s="180" t="s">
        <v>211</v>
      </c>
      <c r="E69" s="155"/>
      <c r="F69" s="180" t="s">
        <v>211</v>
      </c>
      <c r="G69" s="125"/>
    </row>
    <row r="70" spans="1:7" x14ac:dyDescent="0.3">
      <c r="A70" s="119" t="s">
        <v>2061</v>
      </c>
      <c r="B70" s="119" t="s">
        <v>694</v>
      </c>
      <c r="C70" s="180" t="s">
        <v>211</v>
      </c>
      <c r="D70" s="180" t="s">
        <v>211</v>
      </c>
      <c r="E70" s="155"/>
      <c r="F70" s="180" t="s">
        <v>211</v>
      </c>
      <c r="G70" s="125"/>
    </row>
    <row r="71" spans="1:7" x14ac:dyDescent="0.3">
      <c r="A71" s="119" t="s">
        <v>2062</v>
      </c>
      <c r="B71" s="119" t="s">
        <v>696</v>
      </c>
      <c r="C71" s="180" t="s">
        <v>211</v>
      </c>
      <c r="D71" s="180" t="s">
        <v>211</v>
      </c>
      <c r="E71" s="155"/>
      <c r="F71" s="180" t="s">
        <v>211</v>
      </c>
      <c r="G71" s="125"/>
    </row>
    <row r="72" spans="1:7" x14ac:dyDescent="0.3">
      <c r="A72" s="119" t="s">
        <v>2063</v>
      </c>
      <c r="B72" s="119" t="s">
        <v>698</v>
      </c>
      <c r="C72" s="180" t="s">
        <v>211</v>
      </c>
      <c r="D72" s="180" t="s">
        <v>211</v>
      </c>
      <c r="E72" s="155"/>
      <c r="F72" s="180" t="s">
        <v>211</v>
      </c>
      <c r="G72" s="125"/>
    </row>
    <row r="73" spans="1:7" x14ac:dyDescent="0.3">
      <c r="A73" s="119" t="s">
        <v>2064</v>
      </c>
      <c r="B73" s="119" t="s">
        <v>700</v>
      </c>
      <c r="C73" s="180" t="s">
        <v>211</v>
      </c>
      <c r="D73" s="180" t="s">
        <v>211</v>
      </c>
      <c r="E73" s="155"/>
      <c r="F73" s="180" t="s">
        <v>211</v>
      </c>
      <c r="G73" s="125"/>
    </row>
    <row r="74" spans="1:7" x14ac:dyDescent="0.3">
      <c r="A74" s="119" t="s">
        <v>2065</v>
      </c>
      <c r="B74" s="119" t="s">
        <v>702</v>
      </c>
      <c r="C74" s="180" t="s">
        <v>211</v>
      </c>
      <c r="D74" s="180" t="s">
        <v>211</v>
      </c>
      <c r="E74" s="155"/>
      <c r="F74" s="180" t="s">
        <v>211</v>
      </c>
      <c r="G74" s="125"/>
    </row>
    <row r="75" spans="1:7" x14ac:dyDescent="0.3">
      <c r="A75" s="119" t="s">
        <v>2066</v>
      </c>
      <c r="B75" s="119" t="s">
        <v>704</v>
      </c>
      <c r="C75" s="180" t="s">
        <v>211</v>
      </c>
      <c r="D75" s="180" t="s">
        <v>211</v>
      </c>
      <c r="E75" s="155"/>
      <c r="F75" s="180" t="s">
        <v>211</v>
      </c>
      <c r="G75" s="125"/>
    </row>
    <row r="76" spans="1:7" x14ac:dyDescent="0.3">
      <c r="A76" s="119" t="s">
        <v>2067</v>
      </c>
      <c r="B76" s="119" t="s">
        <v>706</v>
      </c>
      <c r="C76" s="180" t="s">
        <v>211</v>
      </c>
      <c r="D76" s="180" t="s">
        <v>211</v>
      </c>
      <c r="E76" s="155"/>
      <c r="F76" s="180" t="s">
        <v>211</v>
      </c>
      <c r="G76" s="125"/>
    </row>
    <row r="77" spans="1:7" x14ac:dyDescent="0.3">
      <c r="A77" s="119" t="s">
        <v>2068</v>
      </c>
      <c r="B77" s="119" t="s">
        <v>708</v>
      </c>
      <c r="C77" s="180" t="s">
        <v>211</v>
      </c>
      <c r="D77" s="180" t="s">
        <v>211</v>
      </c>
      <c r="E77" s="155"/>
      <c r="F77" s="180" t="s">
        <v>211</v>
      </c>
      <c r="G77" s="125"/>
    </row>
    <row r="78" spans="1:7" x14ac:dyDescent="0.3">
      <c r="A78" s="119" t="s">
        <v>2069</v>
      </c>
      <c r="B78" s="119" t="s">
        <v>710</v>
      </c>
      <c r="C78" s="180" t="s">
        <v>211</v>
      </c>
      <c r="D78" s="180" t="s">
        <v>211</v>
      </c>
      <c r="E78" s="155"/>
      <c r="F78" s="180" t="s">
        <v>211</v>
      </c>
      <c r="G78" s="125"/>
    </row>
    <row r="79" spans="1:7" x14ac:dyDescent="0.3">
      <c r="A79" s="119" t="s">
        <v>2070</v>
      </c>
      <c r="B79" s="119" t="s">
        <v>712</v>
      </c>
      <c r="C79" s="180" t="s">
        <v>211</v>
      </c>
      <c r="D79" s="180" t="s">
        <v>211</v>
      </c>
      <c r="E79" s="155"/>
      <c r="F79" s="180" t="s">
        <v>211</v>
      </c>
      <c r="G79" s="125"/>
    </row>
    <row r="80" spans="1:7" x14ac:dyDescent="0.3">
      <c r="A80" s="119" t="s">
        <v>2071</v>
      </c>
      <c r="B80" s="119" t="s">
        <v>714</v>
      </c>
      <c r="C80" s="180" t="s">
        <v>211</v>
      </c>
      <c r="D80" s="180" t="s">
        <v>211</v>
      </c>
      <c r="E80" s="155"/>
      <c r="F80" s="180" t="s">
        <v>211</v>
      </c>
      <c r="G80" s="125"/>
    </row>
    <row r="81" spans="1:7" x14ac:dyDescent="0.3">
      <c r="A81" s="119" t="s">
        <v>2072</v>
      </c>
      <c r="B81" s="119" t="s">
        <v>716</v>
      </c>
      <c r="C81" s="180" t="s">
        <v>211</v>
      </c>
      <c r="D81" s="180" t="s">
        <v>211</v>
      </c>
      <c r="E81" s="155"/>
      <c r="F81" s="180" t="s">
        <v>211</v>
      </c>
      <c r="G81" s="125"/>
    </row>
    <row r="82" spans="1:7" x14ac:dyDescent="0.3">
      <c r="A82" s="119" t="s">
        <v>2073</v>
      </c>
      <c r="B82" s="119" t="s">
        <v>718</v>
      </c>
      <c r="C82" s="180" t="s">
        <v>211</v>
      </c>
      <c r="D82" s="180" t="s">
        <v>211</v>
      </c>
      <c r="E82" s="155"/>
      <c r="F82" s="180" t="s">
        <v>211</v>
      </c>
      <c r="G82" s="125"/>
    </row>
    <row r="83" spans="1:7" x14ac:dyDescent="0.3">
      <c r="A83" s="119" t="s">
        <v>2074</v>
      </c>
      <c r="B83" s="119" t="s">
        <v>720</v>
      </c>
      <c r="C83" s="180" t="s">
        <v>211</v>
      </c>
      <c r="D83" s="180" t="s">
        <v>211</v>
      </c>
      <c r="E83" s="155"/>
      <c r="F83" s="180" t="s">
        <v>211</v>
      </c>
      <c r="G83" s="125"/>
    </row>
    <row r="84" spans="1:7" x14ac:dyDescent="0.3">
      <c r="A84" s="119" t="s">
        <v>2075</v>
      </c>
      <c r="B84" s="119" t="s">
        <v>722</v>
      </c>
      <c r="C84" s="180" t="s">
        <v>211</v>
      </c>
      <c r="D84" s="180" t="s">
        <v>211</v>
      </c>
      <c r="E84" s="155"/>
      <c r="F84" s="180" t="s">
        <v>211</v>
      </c>
      <c r="G84" s="125"/>
    </row>
    <row r="85" spans="1:7" x14ac:dyDescent="0.3">
      <c r="A85" s="119" t="s">
        <v>2076</v>
      </c>
      <c r="B85" s="119" t="s">
        <v>724</v>
      </c>
      <c r="C85" s="180" t="s">
        <v>211</v>
      </c>
      <c r="D85" s="180" t="s">
        <v>211</v>
      </c>
      <c r="E85" s="155"/>
      <c r="F85" s="180" t="s">
        <v>211</v>
      </c>
      <c r="G85" s="125"/>
    </row>
    <row r="86" spans="1:7" x14ac:dyDescent="0.3">
      <c r="A86" s="119" t="s">
        <v>2077</v>
      </c>
      <c r="B86" s="119" t="s">
        <v>726</v>
      </c>
      <c r="C86" s="180" t="s">
        <v>211</v>
      </c>
      <c r="D86" s="180" t="s">
        <v>211</v>
      </c>
      <c r="E86" s="155"/>
      <c r="F86" s="180" t="s">
        <v>211</v>
      </c>
      <c r="G86" s="125"/>
    </row>
    <row r="87" spans="1:7" x14ac:dyDescent="0.3">
      <c r="A87" s="119" t="s">
        <v>2078</v>
      </c>
      <c r="B87" s="119" t="s">
        <v>728</v>
      </c>
      <c r="C87" s="180" t="s">
        <v>211</v>
      </c>
      <c r="D87" s="180" t="s">
        <v>211</v>
      </c>
      <c r="E87" s="155"/>
      <c r="F87" s="180" t="s">
        <v>211</v>
      </c>
      <c r="G87" s="125"/>
    </row>
    <row r="88" spans="1:7" x14ac:dyDescent="0.3">
      <c r="A88" s="119" t="s">
        <v>2079</v>
      </c>
      <c r="B88" s="119" t="s">
        <v>730</v>
      </c>
      <c r="C88" s="180" t="s">
        <v>211</v>
      </c>
      <c r="D88" s="180" t="s">
        <v>211</v>
      </c>
      <c r="E88" s="155"/>
      <c r="F88" s="180" t="s">
        <v>211</v>
      </c>
      <c r="G88" s="125"/>
    </row>
    <row r="89" spans="1:7" x14ac:dyDescent="0.3">
      <c r="A89" s="119" t="s">
        <v>2080</v>
      </c>
      <c r="B89" s="119" t="s">
        <v>732</v>
      </c>
      <c r="C89" s="180" t="s">
        <v>211</v>
      </c>
      <c r="D89" s="180" t="s">
        <v>211</v>
      </c>
      <c r="E89" s="155"/>
      <c r="F89" s="180" t="s">
        <v>211</v>
      </c>
      <c r="G89" s="125"/>
    </row>
    <row r="90" spans="1:7" x14ac:dyDescent="0.3">
      <c r="A90" s="119" t="s">
        <v>2081</v>
      </c>
      <c r="B90" s="119" t="s">
        <v>734</v>
      </c>
      <c r="C90" s="180" t="s">
        <v>211</v>
      </c>
      <c r="D90" s="180" t="s">
        <v>211</v>
      </c>
      <c r="E90" s="155"/>
      <c r="F90" s="180" t="s">
        <v>211</v>
      </c>
      <c r="G90" s="125"/>
    </row>
    <row r="91" spans="1:7" x14ac:dyDescent="0.3">
      <c r="A91" s="119" t="s">
        <v>2082</v>
      </c>
      <c r="B91" s="119" t="s">
        <v>736</v>
      </c>
      <c r="C91" s="180" t="s">
        <v>211</v>
      </c>
      <c r="D91" s="180" t="s">
        <v>211</v>
      </c>
      <c r="E91" s="155"/>
      <c r="F91" s="180" t="s">
        <v>211</v>
      </c>
      <c r="G91" s="125"/>
    </row>
    <row r="92" spans="1:7" x14ac:dyDescent="0.3">
      <c r="A92" s="119" t="s">
        <v>2083</v>
      </c>
      <c r="B92" s="119" t="s">
        <v>738</v>
      </c>
      <c r="C92" s="180" t="s">
        <v>211</v>
      </c>
      <c r="D92" s="180" t="s">
        <v>211</v>
      </c>
      <c r="E92" s="155"/>
      <c r="F92" s="180" t="s">
        <v>211</v>
      </c>
      <c r="G92" s="125"/>
    </row>
    <row r="93" spans="1:7" x14ac:dyDescent="0.3">
      <c r="A93" s="119" t="s">
        <v>2084</v>
      </c>
      <c r="B93" s="119" t="s">
        <v>2</v>
      </c>
      <c r="C93" s="180" t="s">
        <v>211</v>
      </c>
      <c r="D93" s="180" t="s">
        <v>211</v>
      </c>
      <c r="E93" s="155"/>
      <c r="F93" s="180" t="s">
        <v>211</v>
      </c>
      <c r="G93" s="125"/>
    </row>
    <row r="94" spans="1:7" x14ac:dyDescent="0.3">
      <c r="A94" s="119" t="s">
        <v>2085</v>
      </c>
      <c r="B94" s="102" t="s">
        <v>395</v>
      </c>
      <c r="C94" s="172">
        <f>SUM(C95:C97)</f>
        <v>0</v>
      </c>
      <c r="D94" s="172">
        <f>SUM(D95:D97)</f>
        <v>0</v>
      </c>
      <c r="E94" s="172"/>
      <c r="F94" s="172">
        <f>SUM(F95:F97)</f>
        <v>0</v>
      </c>
      <c r="G94" s="125"/>
    </row>
    <row r="95" spans="1:7" x14ac:dyDescent="0.3">
      <c r="A95" s="119" t="s">
        <v>2086</v>
      </c>
      <c r="B95" s="119" t="s">
        <v>742</v>
      </c>
      <c r="C95" s="180" t="s">
        <v>211</v>
      </c>
      <c r="D95" s="180" t="s">
        <v>211</v>
      </c>
      <c r="E95" s="155"/>
      <c r="F95" s="180" t="s">
        <v>211</v>
      </c>
      <c r="G95" s="125"/>
    </row>
    <row r="96" spans="1:7" x14ac:dyDescent="0.3">
      <c r="A96" s="119" t="s">
        <v>2087</v>
      </c>
      <c r="B96" s="119" t="s">
        <v>744</v>
      </c>
      <c r="C96" s="180" t="s">
        <v>211</v>
      </c>
      <c r="D96" s="180" t="s">
        <v>211</v>
      </c>
      <c r="E96" s="155"/>
      <c r="F96" s="180" t="s">
        <v>211</v>
      </c>
      <c r="G96" s="125"/>
    </row>
    <row r="97" spans="1:7" x14ac:dyDescent="0.3">
      <c r="A97" s="119" t="s">
        <v>2088</v>
      </c>
      <c r="B97" s="119" t="s">
        <v>746</v>
      </c>
      <c r="C97" s="180" t="s">
        <v>211</v>
      </c>
      <c r="D97" s="180" t="s">
        <v>211</v>
      </c>
      <c r="E97" s="155"/>
      <c r="F97" s="180" t="s">
        <v>211</v>
      </c>
      <c r="G97" s="125"/>
    </row>
    <row r="98" spans="1:7" x14ac:dyDescent="0.3">
      <c r="A98" s="119" t="s">
        <v>2089</v>
      </c>
      <c r="B98" s="102" t="s">
        <v>194</v>
      </c>
      <c r="C98" s="172">
        <f>SUM(C99:C109)</f>
        <v>0</v>
      </c>
      <c r="D98" s="172">
        <f>SUM(D99:D109)</f>
        <v>0</v>
      </c>
      <c r="E98" s="172"/>
      <c r="F98" s="172">
        <f>SUM(F99:F109)</f>
        <v>0</v>
      </c>
      <c r="G98" s="125"/>
    </row>
    <row r="99" spans="1:7" x14ac:dyDescent="0.3">
      <c r="A99" s="119" t="s">
        <v>2090</v>
      </c>
      <c r="B99" s="125" t="s">
        <v>397</v>
      </c>
      <c r="C99" s="180" t="s">
        <v>211</v>
      </c>
      <c r="D99" s="180" t="s">
        <v>211</v>
      </c>
      <c r="E99" s="155"/>
      <c r="F99" s="180" t="s">
        <v>211</v>
      </c>
      <c r="G99" s="125"/>
    </row>
    <row r="100" spans="1:7" x14ac:dyDescent="0.3">
      <c r="A100" s="119" t="s">
        <v>2091</v>
      </c>
      <c r="B100" s="119" t="s">
        <v>750</v>
      </c>
      <c r="C100" s="180" t="s">
        <v>211</v>
      </c>
      <c r="D100" s="180" t="s">
        <v>211</v>
      </c>
      <c r="E100" s="155"/>
      <c r="F100" s="180" t="s">
        <v>211</v>
      </c>
      <c r="G100" s="125"/>
    </row>
    <row r="101" spans="1:7" x14ac:dyDescent="0.3">
      <c r="A101" s="119" t="s">
        <v>2092</v>
      </c>
      <c r="B101" s="125" t="s">
        <v>399</v>
      </c>
      <c r="C101" s="180" t="s">
        <v>211</v>
      </c>
      <c r="D101" s="180" t="s">
        <v>211</v>
      </c>
      <c r="E101" s="155"/>
      <c r="F101" s="180" t="s">
        <v>211</v>
      </c>
      <c r="G101" s="125"/>
    </row>
    <row r="102" spans="1:7" x14ac:dyDescent="0.3">
      <c r="A102" s="119" t="s">
        <v>2093</v>
      </c>
      <c r="B102" s="125" t="s">
        <v>401</v>
      </c>
      <c r="C102" s="180" t="s">
        <v>211</v>
      </c>
      <c r="D102" s="180" t="s">
        <v>211</v>
      </c>
      <c r="E102" s="155"/>
      <c r="F102" s="180" t="s">
        <v>211</v>
      </c>
      <c r="G102" s="125"/>
    </row>
    <row r="103" spans="1:7" x14ac:dyDescent="0.3">
      <c r="A103" s="119" t="s">
        <v>2094</v>
      </c>
      <c r="B103" s="125" t="s">
        <v>403</v>
      </c>
      <c r="C103" s="180" t="s">
        <v>211</v>
      </c>
      <c r="D103" s="180" t="s">
        <v>211</v>
      </c>
      <c r="E103" s="155"/>
      <c r="F103" s="180" t="s">
        <v>211</v>
      </c>
      <c r="G103" s="125"/>
    </row>
    <row r="104" spans="1:7" x14ac:dyDescent="0.3">
      <c r="A104" s="119" t="s">
        <v>2095</v>
      </c>
      <c r="B104" s="125" t="s">
        <v>405</v>
      </c>
      <c r="C104" s="180" t="s">
        <v>211</v>
      </c>
      <c r="D104" s="180" t="s">
        <v>211</v>
      </c>
      <c r="E104" s="155"/>
      <c r="F104" s="180" t="s">
        <v>211</v>
      </c>
      <c r="G104" s="125"/>
    </row>
    <row r="105" spans="1:7" x14ac:dyDescent="0.3">
      <c r="A105" s="119" t="s">
        <v>2096</v>
      </c>
      <c r="B105" s="125" t="s">
        <v>407</v>
      </c>
      <c r="C105" s="180" t="s">
        <v>211</v>
      </c>
      <c r="D105" s="180" t="s">
        <v>211</v>
      </c>
      <c r="E105" s="155"/>
      <c r="F105" s="180" t="s">
        <v>211</v>
      </c>
      <c r="G105" s="125"/>
    </row>
    <row r="106" spans="1:7" x14ac:dyDescent="0.3">
      <c r="A106" s="119" t="s">
        <v>2097</v>
      </c>
      <c r="B106" s="125" t="s">
        <v>409</v>
      </c>
      <c r="C106" s="180" t="s">
        <v>211</v>
      </c>
      <c r="D106" s="180" t="s">
        <v>211</v>
      </c>
      <c r="E106" s="155"/>
      <c r="F106" s="180" t="s">
        <v>211</v>
      </c>
      <c r="G106" s="125"/>
    </row>
    <row r="107" spans="1:7" x14ac:dyDescent="0.3">
      <c r="A107" s="119" t="s">
        <v>2098</v>
      </c>
      <c r="B107" s="125" t="s">
        <v>411</v>
      </c>
      <c r="C107" s="180" t="s">
        <v>211</v>
      </c>
      <c r="D107" s="180" t="s">
        <v>211</v>
      </c>
      <c r="E107" s="155"/>
      <c r="F107" s="180" t="s">
        <v>211</v>
      </c>
      <c r="G107" s="125"/>
    </row>
    <row r="108" spans="1:7" x14ac:dyDescent="0.3">
      <c r="A108" s="119" t="s">
        <v>2099</v>
      </c>
      <c r="B108" s="125" t="s">
        <v>413</v>
      </c>
      <c r="C108" s="180" t="s">
        <v>211</v>
      </c>
      <c r="D108" s="180" t="s">
        <v>211</v>
      </c>
      <c r="E108" s="155"/>
      <c r="F108" s="180" t="s">
        <v>211</v>
      </c>
      <c r="G108" s="125"/>
    </row>
    <row r="109" spans="1:7" x14ac:dyDescent="0.3">
      <c r="A109" s="119" t="s">
        <v>2100</v>
      </c>
      <c r="B109" s="125" t="s">
        <v>194</v>
      </c>
      <c r="C109" s="180" t="s">
        <v>211</v>
      </c>
      <c r="D109" s="180" t="s">
        <v>211</v>
      </c>
      <c r="E109" s="155"/>
      <c r="F109" s="180" t="s">
        <v>211</v>
      </c>
      <c r="G109" s="125"/>
    </row>
    <row r="110" spans="1:7" x14ac:dyDescent="0.3">
      <c r="A110" s="119" t="s">
        <v>2101</v>
      </c>
      <c r="B110" s="124" t="s">
        <v>198</v>
      </c>
      <c r="C110" s="180"/>
      <c r="D110" s="180"/>
      <c r="E110" s="155"/>
      <c r="F110" s="180"/>
      <c r="G110" s="125"/>
    </row>
    <row r="111" spans="1:7" x14ac:dyDescent="0.3">
      <c r="A111" s="119" t="s">
        <v>2102</v>
      </c>
      <c r="B111" s="124" t="s">
        <v>198</v>
      </c>
      <c r="C111" s="180"/>
      <c r="D111" s="180"/>
      <c r="E111" s="155"/>
      <c r="F111" s="180"/>
      <c r="G111" s="125"/>
    </row>
    <row r="112" spans="1:7" x14ac:dyDescent="0.3">
      <c r="A112" s="119" t="s">
        <v>2103</v>
      </c>
      <c r="B112" s="124" t="s">
        <v>198</v>
      </c>
      <c r="C112" s="180"/>
      <c r="D112" s="180"/>
      <c r="E112" s="155"/>
      <c r="F112" s="180"/>
      <c r="G112" s="125"/>
    </row>
    <row r="113" spans="1:7" x14ac:dyDescent="0.3">
      <c r="A113" s="119" t="s">
        <v>2104</v>
      </c>
      <c r="B113" s="124" t="s">
        <v>198</v>
      </c>
      <c r="C113" s="180"/>
      <c r="D113" s="180"/>
      <c r="E113" s="155"/>
      <c r="F113" s="180"/>
      <c r="G113" s="125"/>
    </row>
    <row r="114" spans="1:7" x14ac:dyDescent="0.3">
      <c r="A114" s="119" t="s">
        <v>2105</v>
      </c>
      <c r="B114" s="124" t="s">
        <v>198</v>
      </c>
      <c r="C114" s="180"/>
      <c r="D114" s="180"/>
      <c r="E114" s="155"/>
      <c r="F114" s="180"/>
      <c r="G114" s="125"/>
    </row>
    <row r="115" spans="1:7" x14ac:dyDescent="0.3">
      <c r="A115" s="119" t="s">
        <v>2106</v>
      </c>
      <c r="B115" s="124" t="s">
        <v>198</v>
      </c>
      <c r="C115" s="180"/>
      <c r="D115" s="180"/>
      <c r="E115" s="155"/>
      <c r="F115" s="180"/>
      <c r="G115" s="125"/>
    </row>
    <row r="116" spans="1:7" x14ac:dyDescent="0.3">
      <c r="A116" s="119" t="s">
        <v>2107</v>
      </c>
      <c r="B116" s="124" t="s">
        <v>198</v>
      </c>
      <c r="C116" s="180"/>
      <c r="D116" s="180"/>
      <c r="E116" s="155"/>
      <c r="F116" s="180"/>
      <c r="G116" s="125"/>
    </row>
    <row r="117" spans="1:7" x14ac:dyDescent="0.3">
      <c r="A117" s="119" t="s">
        <v>2108</v>
      </c>
      <c r="B117" s="124" t="s">
        <v>198</v>
      </c>
      <c r="C117" s="180"/>
      <c r="D117" s="180"/>
      <c r="E117" s="155"/>
      <c r="F117" s="180"/>
      <c r="G117" s="125"/>
    </row>
    <row r="118" spans="1:7" x14ac:dyDescent="0.3">
      <c r="A118" s="119" t="s">
        <v>2109</v>
      </c>
      <c r="B118" s="124" t="s">
        <v>198</v>
      </c>
      <c r="C118" s="180"/>
      <c r="D118" s="180"/>
      <c r="E118" s="155"/>
      <c r="F118" s="180"/>
      <c r="G118" s="125"/>
    </row>
    <row r="119" spans="1:7" x14ac:dyDescent="0.3">
      <c r="A119" s="119" t="s">
        <v>2110</v>
      </c>
      <c r="B119" s="124" t="s">
        <v>198</v>
      </c>
      <c r="C119" s="180"/>
      <c r="D119" s="180"/>
      <c r="E119" s="155"/>
      <c r="F119" s="180"/>
      <c r="G119" s="125"/>
    </row>
    <row r="120" spans="1:7" x14ac:dyDescent="0.3">
      <c r="A120" s="98"/>
      <c r="B120" s="98" t="s">
        <v>770</v>
      </c>
      <c r="C120" s="98" t="s">
        <v>674</v>
      </c>
      <c r="D120" s="98" t="s">
        <v>675</v>
      </c>
      <c r="E120" s="98"/>
      <c r="F120" s="98" t="s">
        <v>639</v>
      </c>
      <c r="G120" s="98"/>
    </row>
    <row r="121" spans="1:7" x14ac:dyDescent="0.3">
      <c r="A121" s="119" t="s">
        <v>2111</v>
      </c>
      <c r="B121" s="138" t="s">
        <v>1019</v>
      </c>
      <c r="C121" s="180" t="s">
        <v>211</v>
      </c>
      <c r="D121" s="180" t="s">
        <v>211</v>
      </c>
      <c r="E121" s="155"/>
      <c r="F121" s="180" t="s">
        <v>211</v>
      </c>
      <c r="G121" s="125"/>
    </row>
    <row r="122" spans="1:7" x14ac:dyDescent="0.3">
      <c r="A122" s="119" t="s">
        <v>2112</v>
      </c>
      <c r="B122" s="138" t="s">
        <v>1019</v>
      </c>
      <c r="C122" s="180" t="s">
        <v>211</v>
      </c>
      <c r="D122" s="180" t="s">
        <v>211</v>
      </c>
      <c r="E122" s="155"/>
      <c r="F122" s="180" t="s">
        <v>211</v>
      </c>
      <c r="G122" s="125"/>
    </row>
    <row r="123" spans="1:7" x14ac:dyDescent="0.3">
      <c r="A123" s="119" t="s">
        <v>2113</v>
      </c>
      <c r="B123" s="138" t="s">
        <v>1019</v>
      </c>
      <c r="C123" s="180" t="s">
        <v>211</v>
      </c>
      <c r="D123" s="180" t="s">
        <v>211</v>
      </c>
      <c r="E123" s="155"/>
      <c r="F123" s="180" t="s">
        <v>211</v>
      </c>
      <c r="G123" s="125"/>
    </row>
    <row r="124" spans="1:7" x14ac:dyDescent="0.3">
      <c r="A124" s="119" t="s">
        <v>2114</v>
      </c>
      <c r="B124" s="138" t="s">
        <v>1019</v>
      </c>
      <c r="C124" s="180" t="s">
        <v>211</v>
      </c>
      <c r="D124" s="180" t="s">
        <v>211</v>
      </c>
      <c r="E124" s="155"/>
      <c r="F124" s="180" t="s">
        <v>211</v>
      </c>
      <c r="G124" s="125"/>
    </row>
    <row r="125" spans="1:7" x14ac:dyDescent="0.3">
      <c r="A125" s="119" t="s">
        <v>2115</v>
      </c>
      <c r="B125" s="138" t="s">
        <v>1019</v>
      </c>
      <c r="C125" s="180" t="s">
        <v>211</v>
      </c>
      <c r="D125" s="180" t="s">
        <v>211</v>
      </c>
      <c r="E125" s="155"/>
      <c r="F125" s="180" t="s">
        <v>211</v>
      </c>
      <c r="G125" s="125"/>
    </row>
    <row r="126" spans="1:7" x14ac:dyDescent="0.3">
      <c r="A126" s="119" t="s">
        <v>2116</v>
      </c>
      <c r="B126" s="138" t="s">
        <v>1019</v>
      </c>
      <c r="C126" s="180" t="s">
        <v>211</v>
      </c>
      <c r="D126" s="180" t="s">
        <v>211</v>
      </c>
      <c r="E126" s="155"/>
      <c r="F126" s="180" t="s">
        <v>211</v>
      </c>
      <c r="G126" s="125"/>
    </row>
    <row r="127" spans="1:7" x14ac:dyDescent="0.3">
      <c r="A127" s="119" t="s">
        <v>2117</v>
      </c>
      <c r="B127" s="138" t="s">
        <v>1019</v>
      </c>
      <c r="C127" s="180" t="s">
        <v>211</v>
      </c>
      <c r="D127" s="180" t="s">
        <v>211</v>
      </c>
      <c r="E127" s="155"/>
      <c r="F127" s="180" t="s">
        <v>211</v>
      </c>
      <c r="G127" s="125"/>
    </row>
    <row r="128" spans="1:7" x14ac:dyDescent="0.3">
      <c r="A128" s="119" t="s">
        <v>2118</v>
      </c>
      <c r="B128" s="138" t="s">
        <v>1019</v>
      </c>
      <c r="C128" s="180" t="s">
        <v>211</v>
      </c>
      <c r="D128" s="180" t="s">
        <v>211</v>
      </c>
      <c r="E128" s="155"/>
      <c r="F128" s="180" t="s">
        <v>211</v>
      </c>
      <c r="G128" s="125"/>
    </row>
    <row r="129" spans="1:7" x14ac:dyDescent="0.3">
      <c r="A129" s="119" t="s">
        <v>2119</v>
      </c>
      <c r="B129" s="138" t="s">
        <v>1019</v>
      </c>
      <c r="C129" s="180" t="s">
        <v>211</v>
      </c>
      <c r="D129" s="180" t="s">
        <v>211</v>
      </c>
      <c r="E129" s="155"/>
      <c r="F129" s="180" t="s">
        <v>211</v>
      </c>
      <c r="G129" s="125"/>
    </row>
    <row r="130" spans="1:7" x14ac:dyDescent="0.3">
      <c r="A130" s="119" t="s">
        <v>2120</v>
      </c>
      <c r="B130" s="138" t="s">
        <v>1019</v>
      </c>
      <c r="C130" s="180" t="s">
        <v>211</v>
      </c>
      <c r="D130" s="180" t="s">
        <v>211</v>
      </c>
      <c r="E130" s="155"/>
      <c r="F130" s="180" t="s">
        <v>211</v>
      </c>
      <c r="G130" s="125"/>
    </row>
    <row r="131" spans="1:7" x14ac:dyDescent="0.3">
      <c r="A131" s="119" t="s">
        <v>2121</v>
      </c>
      <c r="B131" s="138" t="s">
        <v>1019</v>
      </c>
      <c r="C131" s="180" t="s">
        <v>211</v>
      </c>
      <c r="D131" s="180" t="s">
        <v>211</v>
      </c>
      <c r="E131" s="155"/>
      <c r="F131" s="180" t="s">
        <v>211</v>
      </c>
      <c r="G131" s="125"/>
    </row>
    <row r="132" spans="1:7" x14ac:dyDescent="0.3">
      <c r="A132" s="119" t="s">
        <v>2122</v>
      </c>
      <c r="B132" s="138" t="s">
        <v>1019</v>
      </c>
      <c r="C132" s="180" t="s">
        <v>211</v>
      </c>
      <c r="D132" s="180" t="s">
        <v>211</v>
      </c>
      <c r="E132" s="155"/>
      <c r="F132" s="180" t="s">
        <v>211</v>
      </c>
      <c r="G132" s="125"/>
    </row>
    <row r="133" spans="1:7" x14ac:dyDescent="0.3">
      <c r="A133" s="119" t="s">
        <v>2123</v>
      </c>
      <c r="B133" s="138" t="s">
        <v>1019</v>
      </c>
      <c r="C133" s="180" t="s">
        <v>211</v>
      </c>
      <c r="D133" s="180" t="s">
        <v>211</v>
      </c>
      <c r="E133" s="155"/>
      <c r="F133" s="180" t="s">
        <v>211</v>
      </c>
      <c r="G133" s="125"/>
    </row>
    <row r="134" spans="1:7" x14ac:dyDescent="0.3">
      <c r="A134" s="119" t="s">
        <v>2124</v>
      </c>
      <c r="B134" s="138" t="s">
        <v>1019</v>
      </c>
      <c r="C134" s="180" t="s">
        <v>211</v>
      </c>
      <c r="D134" s="180" t="s">
        <v>211</v>
      </c>
      <c r="E134" s="155"/>
      <c r="F134" s="180" t="s">
        <v>211</v>
      </c>
      <c r="G134" s="125"/>
    </row>
    <row r="135" spans="1:7" x14ac:dyDescent="0.3">
      <c r="A135" s="119" t="s">
        <v>2125</v>
      </c>
      <c r="B135" s="138" t="s">
        <v>1019</v>
      </c>
      <c r="C135" s="180" t="s">
        <v>211</v>
      </c>
      <c r="D135" s="180" t="s">
        <v>211</v>
      </c>
      <c r="E135" s="155"/>
      <c r="F135" s="180" t="s">
        <v>211</v>
      </c>
      <c r="G135" s="125"/>
    </row>
    <row r="136" spans="1:7" x14ac:dyDescent="0.3">
      <c r="A136" s="119" t="s">
        <v>2126</v>
      </c>
      <c r="B136" s="138" t="s">
        <v>1019</v>
      </c>
      <c r="C136" s="180" t="s">
        <v>211</v>
      </c>
      <c r="D136" s="180" t="s">
        <v>211</v>
      </c>
      <c r="E136" s="155"/>
      <c r="F136" s="180" t="s">
        <v>211</v>
      </c>
      <c r="G136" s="125"/>
    </row>
    <row r="137" spans="1:7" x14ac:dyDescent="0.3">
      <c r="A137" s="119" t="s">
        <v>2127</v>
      </c>
      <c r="B137" s="138" t="s">
        <v>1019</v>
      </c>
      <c r="C137" s="180" t="s">
        <v>211</v>
      </c>
      <c r="D137" s="180" t="s">
        <v>211</v>
      </c>
      <c r="E137" s="155"/>
      <c r="F137" s="180" t="s">
        <v>211</v>
      </c>
      <c r="G137" s="125"/>
    </row>
    <row r="138" spans="1:7" x14ac:dyDescent="0.3">
      <c r="A138" s="119" t="s">
        <v>2128</v>
      </c>
      <c r="B138" s="138" t="s">
        <v>1019</v>
      </c>
      <c r="C138" s="180" t="s">
        <v>211</v>
      </c>
      <c r="D138" s="180" t="s">
        <v>211</v>
      </c>
      <c r="E138" s="155"/>
      <c r="F138" s="180" t="s">
        <v>211</v>
      </c>
      <c r="G138" s="125"/>
    </row>
    <row r="139" spans="1:7" x14ac:dyDescent="0.3">
      <c r="A139" s="119" t="s">
        <v>2129</v>
      </c>
      <c r="B139" s="138" t="s">
        <v>1019</v>
      </c>
      <c r="C139" s="180" t="s">
        <v>211</v>
      </c>
      <c r="D139" s="180" t="s">
        <v>211</v>
      </c>
      <c r="E139" s="155"/>
      <c r="F139" s="180" t="s">
        <v>211</v>
      </c>
      <c r="G139" s="125"/>
    </row>
    <row r="140" spans="1:7" x14ac:dyDescent="0.3">
      <c r="A140" s="119" t="s">
        <v>2130</v>
      </c>
      <c r="B140" s="138" t="s">
        <v>1019</v>
      </c>
      <c r="C140" s="180" t="s">
        <v>211</v>
      </c>
      <c r="D140" s="180" t="s">
        <v>211</v>
      </c>
      <c r="E140" s="155"/>
      <c r="F140" s="180" t="s">
        <v>211</v>
      </c>
      <c r="G140" s="125"/>
    </row>
    <row r="141" spans="1:7" x14ac:dyDescent="0.3">
      <c r="A141" s="119" t="s">
        <v>2131</v>
      </c>
      <c r="B141" s="138" t="s">
        <v>1019</v>
      </c>
      <c r="C141" s="180" t="s">
        <v>211</v>
      </c>
      <c r="D141" s="180" t="s">
        <v>211</v>
      </c>
      <c r="E141" s="155"/>
      <c r="F141" s="180" t="s">
        <v>211</v>
      </c>
      <c r="G141" s="125"/>
    </row>
    <row r="142" spans="1:7" x14ac:dyDescent="0.3">
      <c r="A142" s="119" t="s">
        <v>2132</v>
      </c>
      <c r="B142" s="138" t="s">
        <v>1019</v>
      </c>
      <c r="C142" s="180" t="s">
        <v>211</v>
      </c>
      <c r="D142" s="180" t="s">
        <v>211</v>
      </c>
      <c r="E142" s="155"/>
      <c r="F142" s="180" t="s">
        <v>211</v>
      </c>
      <c r="G142" s="125"/>
    </row>
    <row r="143" spans="1:7" x14ac:dyDescent="0.3">
      <c r="A143" s="119" t="s">
        <v>2133</v>
      </c>
      <c r="B143" s="138" t="s">
        <v>1019</v>
      </c>
      <c r="C143" s="180" t="s">
        <v>211</v>
      </c>
      <c r="D143" s="180" t="s">
        <v>211</v>
      </c>
      <c r="E143" s="155"/>
      <c r="F143" s="180" t="s">
        <v>211</v>
      </c>
      <c r="G143" s="125"/>
    </row>
    <row r="144" spans="1:7" x14ac:dyDescent="0.3">
      <c r="A144" s="119" t="s">
        <v>2134</v>
      </c>
      <c r="B144" s="138" t="s">
        <v>1019</v>
      </c>
      <c r="C144" s="180" t="s">
        <v>211</v>
      </c>
      <c r="D144" s="180" t="s">
        <v>211</v>
      </c>
      <c r="E144" s="155"/>
      <c r="F144" s="180" t="s">
        <v>211</v>
      </c>
      <c r="G144" s="125"/>
    </row>
    <row r="145" spans="1:7" x14ac:dyDescent="0.3">
      <c r="A145" s="119" t="s">
        <v>2135</v>
      </c>
      <c r="B145" s="138" t="s">
        <v>1019</v>
      </c>
      <c r="C145" s="180" t="s">
        <v>211</v>
      </c>
      <c r="D145" s="180" t="s">
        <v>211</v>
      </c>
      <c r="E145" s="155"/>
      <c r="F145" s="180" t="s">
        <v>211</v>
      </c>
      <c r="G145" s="125"/>
    </row>
    <row r="146" spans="1:7" x14ac:dyDescent="0.3">
      <c r="A146" s="119" t="s">
        <v>2136</v>
      </c>
      <c r="B146" s="138" t="s">
        <v>1019</v>
      </c>
      <c r="C146" s="180" t="s">
        <v>211</v>
      </c>
      <c r="D146" s="180" t="s">
        <v>211</v>
      </c>
      <c r="E146" s="155"/>
      <c r="F146" s="180" t="s">
        <v>211</v>
      </c>
      <c r="G146" s="125"/>
    </row>
    <row r="147" spans="1:7" x14ac:dyDescent="0.3">
      <c r="A147" s="119" t="s">
        <v>2137</v>
      </c>
      <c r="B147" s="138" t="s">
        <v>1019</v>
      </c>
      <c r="C147" s="180" t="s">
        <v>211</v>
      </c>
      <c r="D147" s="180" t="s">
        <v>211</v>
      </c>
      <c r="E147" s="155"/>
      <c r="F147" s="180" t="s">
        <v>211</v>
      </c>
      <c r="G147" s="125"/>
    </row>
    <row r="148" spans="1:7" x14ac:dyDescent="0.3">
      <c r="A148" s="119" t="s">
        <v>2138</v>
      </c>
      <c r="B148" s="138" t="s">
        <v>1019</v>
      </c>
      <c r="C148" s="180" t="s">
        <v>211</v>
      </c>
      <c r="D148" s="180" t="s">
        <v>211</v>
      </c>
      <c r="E148" s="155"/>
      <c r="F148" s="180" t="s">
        <v>211</v>
      </c>
      <c r="G148" s="125"/>
    </row>
    <row r="149" spans="1:7" x14ac:dyDescent="0.3">
      <c r="A149" s="119" t="s">
        <v>2139</v>
      </c>
      <c r="B149" s="138" t="s">
        <v>1019</v>
      </c>
      <c r="C149" s="180" t="s">
        <v>211</v>
      </c>
      <c r="D149" s="180" t="s">
        <v>211</v>
      </c>
      <c r="E149" s="155"/>
      <c r="F149" s="180" t="s">
        <v>211</v>
      </c>
      <c r="G149" s="125"/>
    </row>
    <row r="150" spans="1:7" x14ac:dyDescent="0.3">
      <c r="A150" s="119" t="s">
        <v>2140</v>
      </c>
      <c r="B150" s="138" t="s">
        <v>1019</v>
      </c>
      <c r="C150" s="180" t="s">
        <v>211</v>
      </c>
      <c r="D150" s="180" t="s">
        <v>211</v>
      </c>
      <c r="E150" s="155"/>
      <c r="F150" s="180" t="s">
        <v>211</v>
      </c>
      <c r="G150" s="125"/>
    </row>
    <row r="151" spans="1:7" x14ac:dyDescent="0.3">
      <c r="A151" s="119" t="s">
        <v>2141</v>
      </c>
      <c r="B151" s="138" t="s">
        <v>1019</v>
      </c>
      <c r="C151" s="180" t="s">
        <v>211</v>
      </c>
      <c r="D151" s="180" t="s">
        <v>211</v>
      </c>
      <c r="E151" s="155"/>
      <c r="F151" s="180" t="s">
        <v>211</v>
      </c>
      <c r="G151" s="125"/>
    </row>
    <row r="152" spans="1:7" x14ac:dyDescent="0.3">
      <c r="A152" s="119" t="s">
        <v>2142</v>
      </c>
      <c r="B152" s="138" t="s">
        <v>1019</v>
      </c>
      <c r="C152" s="180" t="s">
        <v>211</v>
      </c>
      <c r="D152" s="180" t="s">
        <v>211</v>
      </c>
      <c r="E152" s="155"/>
      <c r="F152" s="180" t="s">
        <v>211</v>
      </c>
      <c r="G152" s="125"/>
    </row>
    <row r="153" spans="1:7" x14ac:dyDescent="0.3">
      <c r="A153" s="119" t="s">
        <v>2143</v>
      </c>
      <c r="B153" s="138" t="s">
        <v>1019</v>
      </c>
      <c r="C153" s="180" t="s">
        <v>211</v>
      </c>
      <c r="D153" s="180" t="s">
        <v>211</v>
      </c>
      <c r="E153" s="155"/>
      <c r="F153" s="180" t="s">
        <v>211</v>
      </c>
      <c r="G153" s="125"/>
    </row>
    <row r="154" spans="1:7" x14ac:dyDescent="0.3">
      <c r="A154" s="119" t="s">
        <v>2144</v>
      </c>
      <c r="B154" s="138" t="s">
        <v>1019</v>
      </c>
      <c r="C154" s="180" t="s">
        <v>211</v>
      </c>
      <c r="D154" s="180" t="s">
        <v>211</v>
      </c>
      <c r="E154" s="155"/>
      <c r="F154" s="180" t="s">
        <v>211</v>
      </c>
      <c r="G154" s="125"/>
    </row>
    <row r="155" spans="1:7" x14ac:dyDescent="0.3">
      <c r="A155" s="119" t="s">
        <v>2145</v>
      </c>
      <c r="B155" s="138" t="s">
        <v>1019</v>
      </c>
      <c r="C155" s="180" t="s">
        <v>211</v>
      </c>
      <c r="D155" s="180" t="s">
        <v>211</v>
      </c>
      <c r="E155" s="155"/>
      <c r="F155" s="180" t="s">
        <v>211</v>
      </c>
      <c r="G155" s="125"/>
    </row>
    <row r="156" spans="1:7" x14ac:dyDescent="0.3">
      <c r="A156" s="119" t="s">
        <v>2146</v>
      </c>
      <c r="B156" s="138" t="s">
        <v>1019</v>
      </c>
      <c r="C156" s="180" t="s">
        <v>211</v>
      </c>
      <c r="D156" s="180" t="s">
        <v>211</v>
      </c>
      <c r="E156" s="155"/>
      <c r="F156" s="180" t="s">
        <v>211</v>
      </c>
      <c r="G156" s="125"/>
    </row>
    <row r="157" spans="1:7" x14ac:dyDescent="0.3">
      <c r="A157" s="119" t="s">
        <v>2147</v>
      </c>
      <c r="B157" s="138" t="s">
        <v>1019</v>
      </c>
      <c r="C157" s="180" t="s">
        <v>211</v>
      </c>
      <c r="D157" s="180" t="s">
        <v>211</v>
      </c>
      <c r="E157" s="155"/>
      <c r="F157" s="180" t="s">
        <v>211</v>
      </c>
      <c r="G157" s="125"/>
    </row>
    <row r="158" spans="1:7" x14ac:dyDescent="0.3">
      <c r="A158" s="119" t="s">
        <v>2148</v>
      </c>
      <c r="B158" s="138" t="s">
        <v>1019</v>
      </c>
      <c r="C158" s="180" t="s">
        <v>211</v>
      </c>
      <c r="D158" s="180" t="s">
        <v>211</v>
      </c>
      <c r="E158" s="155"/>
      <c r="F158" s="180" t="s">
        <v>211</v>
      </c>
      <c r="G158" s="125"/>
    </row>
    <row r="159" spans="1:7" x14ac:dyDescent="0.3">
      <c r="A159" s="119" t="s">
        <v>2149</v>
      </c>
      <c r="B159" s="138" t="s">
        <v>1019</v>
      </c>
      <c r="C159" s="180" t="s">
        <v>211</v>
      </c>
      <c r="D159" s="180" t="s">
        <v>211</v>
      </c>
      <c r="E159" s="155"/>
      <c r="F159" s="180" t="s">
        <v>211</v>
      </c>
      <c r="G159" s="125"/>
    </row>
    <row r="160" spans="1:7" x14ac:dyDescent="0.3">
      <c r="A160" s="119" t="s">
        <v>2150</v>
      </c>
      <c r="B160" s="138" t="s">
        <v>1019</v>
      </c>
      <c r="C160" s="180" t="s">
        <v>211</v>
      </c>
      <c r="D160" s="180" t="s">
        <v>211</v>
      </c>
      <c r="E160" s="155"/>
      <c r="F160" s="180" t="s">
        <v>211</v>
      </c>
      <c r="G160" s="125"/>
    </row>
    <row r="161" spans="1:7" x14ac:dyDescent="0.3">
      <c r="A161" s="119" t="s">
        <v>2151</v>
      </c>
      <c r="B161" s="138" t="s">
        <v>1019</v>
      </c>
      <c r="C161" s="180" t="s">
        <v>211</v>
      </c>
      <c r="D161" s="180" t="s">
        <v>211</v>
      </c>
      <c r="E161" s="155"/>
      <c r="F161" s="180" t="s">
        <v>211</v>
      </c>
      <c r="G161" s="125"/>
    </row>
    <row r="162" spans="1:7" x14ac:dyDescent="0.3">
      <c r="A162" s="119" t="s">
        <v>2152</v>
      </c>
      <c r="B162" s="138" t="s">
        <v>1019</v>
      </c>
      <c r="C162" s="180" t="s">
        <v>211</v>
      </c>
      <c r="D162" s="180" t="s">
        <v>211</v>
      </c>
      <c r="E162" s="155"/>
      <c r="F162" s="180" t="s">
        <v>211</v>
      </c>
      <c r="G162" s="125"/>
    </row>
    <row r="163" spans="1:7" x14ac:dyDescent="0.3">
      <c r="A163" s="119" t="s">
        <v>2153</v>
      </c>
      <c r="B163" s="138" t="s">
        <v>1019</v>
      </c>
      <c r="C163" s="180" t="s">
        <v>211</v>
      </c>
      <c r="D163" s="180" t="s">
        <v>211</v>
      </c>
      <c r="E163" s="155"/>
      <c r="F163" s="180" t="s">
        <v>211</v>
      </c>
      <c r="G163" s="125"/>
    </row>
    <row r="164" spans="1:7" x14ac:dyDescent="0.3">
      <c r="A164" s="119" t="s">
        <v>2154</v>
      </c>
      <c r="B164" s="138" t="s">
        <v>1019</v>
      </c>
      <c r="C164" s="180" t="s">
        <v>211</v>
      </c>
      <c r="D164" s="180" t="s">
        <v>211</v>
      </c>
      <c r="E164" s="155"/>
      <c r="F164" s="180" t="s">
        <v>211</v>
      </c>
      <c r="G164" s="125"/>
    </row>
    <row r="165" spans="1:7" x14ac:dyDescent="0.3">
      <c r="A165" s="119" t="s">
        <v>2155</v>
      </c>
      <c r="B165" s="138" t="s">
        <v>1019</v>
      </c>
      <c r="C165" s="180" t="s">
        <v>211</v>
      </c>
      <c r="D165" s="180" t="s">
        <v>211</v>
      </c>
      <c r="E165" s="155"/>
      <c r="F165" s="180" t="s">
        <v>211</v>
      </c>
      <c r="G165" s="125"/>
    </row>
    <row r="166" spans="1:7" x14ac:dyDescent="0.3">
      <c r="A166" s="119" t="s">
        <v>2156</v>
      </c>
      <c r="B166" s="138" t="s">
        <v>1019</v>
      </c>
      <c r="C166" s="180" t="s">
        <v>211</v>
      </c>
      <c r="D166" s="180" t="s">
        <v>211</v>
      </c>
      <c r="E166" s="155"/>
      <c r="F166" s="180" t="s">
        <v>211</v>
      </c>
      <c r="G166" s="125"/>
    </row>
    <row r="167" spans="1:7" x14ac:dyDescent="0.3">
      <c r="A167" s="119" t="s">
        <v>2157</v>
      </c>
      <c r="B167" s="138" t="s">
        <v>1019</v>
      </c>
      <c r="C167" s="180" t="s">
        <v>211</v>
      </c>
      <c r="D167" s="180" t="s">
        <v>211</v>
      </c>
      <c r="E167" s="155"/>
      <c r="F167" s="180" t="s">
        <v>211</v>
      </c>
      <c r="G167" s="125"/>
    </row>
    <row r="168" spans="1:7" x14ac:dyDescent="0.3">
      <c r="A168" s="119" t="s">
        <v>2158</v>
      </c>
      <c r="B168" s="138" t="s">
        <v>1019</v>
      </c>
      <c r="C168" s="180" t="s">
        <v>211</v>
      </c>
      <c r="D168" s="180" t="s">
        <v>211</v>
      </c>
      <c r="E168" s="155"/>
      <c r="F168" s="180" t="s">
        <v>211</v>
      </c>
      <c r="G168" s="125"/>
    </row>
    <row r="169" spans="1:7" x14ac:dyDescent="0.3">
      <c r="A169" s="119" t="s">
        <v>2159</v>
      </c>
      <c r="B169" s="138" t="s">
        <v>1019</v>
      </c>
      <c r="C169" s="180" t="s">
        <v>211</v>
      </c>
      <c r="D169" s="180" t="s">
        <v>211</v>
      </c>
      <c r="E169" s="155"/>
      <c r="F169" s="180" t="s">
        <v>211</v>
      </c>
      <c r="G169" s="125"/>
    </row>
    <row r="170" spans="1:7" x14ac:dyDescent="0.3">
      <c r="A170" s="119" t="s">
        <v>2160</v>
      </c>
      <c r="B170" s="138" t="s">
        <v>1019</v>
      </c>
      <c r="C170" s="180" t="s">
        <v>211</v>
      </c>
      <c r="D170" s="180" t="s">
        <v>211</v>
      </c>
      <c r="E170" s="155"/>
      <c r="F170" s="180" t="s">
        <v>211</v>
      </c>
      <c r="G170" s="125"/>
    </row>
    <row r="171" spans="1:7" x14ac:dyDescent="0.3">
      <c r="A171" s="98"/>
      <c r="B171" s="98" t="s">
        <v>829</v>
      </c>
      <c r="C171" s="98" t="s">
        <v>674</v>
      </c>
      <c r="D171" s="98" t="s">
        <v>675</v>
      </c>
      <c r="E171" s="98"/>
      <c r="F171" s="98" t="s">
        <v>639</v>
      </c>
      <c r="G171" s="98"/>
    </row>
    <row r="172" spans="1:7" x14ac:dyDescent="0.3">
      <c r="A172" s="119" t="s">
        <v>2161</v>
      </c>
      <c r="B172" s="119" t="s">
        <v>831</v>
      </c>
      <c r="C172" s="180" t="s">
        <v>211</v>
      </c>
      <c r="D172" s="180" t="s">
        <v>211</v>
      </c>
      <c r="E172" s="173"/>
      <c r="F172" s="180" t="s">
        <v>211</v>
      </c>
      <c r="G172" s="125"/>
    </row>
    <row r="173" spans="1:7" x14ac:dyDescent="0.3">
      <c r="A173" s="119" t="s">
        <v>2162</v>
      </c>
      <c r="B173" s="119" t="s">
        <v>833</v>
      </c>
      <c r="C173" s="180" t="s">
        <v>211</v>
      </c>
      <c r="D173" s="180" t="s">
        <v>211</v>
      </c>
      <c r="E173" s="173"/>
      <c r="F173" s="180" t="s">
        <v>211</v>
      </c>
      <c r="G173" s="125"/>
    </row>
    <row r="174" spans="1:7" x14ac:dyDescent="0.3">
      <c r="A174" s="119" t="s">
        <v>2163</v>
      </c>
      <c r="B174" s="119" t="s">
        <v>194</v>
      </c>
      <c r="C174" s="180" t="s">
        <v>211</v>
      </c>
      <c r="D174" s="180" t="s">
        <v>211</v>
      </c>
      <c r="E174" s="173"/>
      <c r="F174" s="180" t="s">
        <v>211</v>
      </c>
      <c r="G174" s="125"/>
    </row>
    <row r="175" spans="1:7" x14ac:dyDescent="0.3">
      <c r="A175" s="119" t="s">
        <v>2164</v>
      </c>
      <c r="B175" s="119"/>
      <c r="C175" s="155"/>
      <c r="D175" s="155"/>
      <c r="E175" s="173"/>
      <c r="F175" s="155"/>
      <c r="G175" s="125"/>
    </row>
    <row r="176" spans="1:7" x14ac:dyDescent="0.3">
      <c r="A176" s="119" t="s">
        <v>2165</v>
      </c>
      <c r="B176" s="119"/>
      <c r="C176" s="155"/>
      <c r="D176" s="155"/>
      <c r="E176" s="173"/>
      <c r="F176" s="155"/>
      <c r="G176" s="125"/>
    </row>
    <row r="177" spans="1:7" x14ac:dyDescent="0.3">
      <c r="A177" s="119" t="s">
        <v>2166</v>
      </c>
      <c r="B177" s="119"/>
      <c r="C177" s="155"/>
      <c r="D177" s="155"/>
      <c r="E177" s="173"/>
      <c r="F177" s="155"/>
      <c r="G177" s="125"/>
    </row>
    <row r="178" spans="1:7" x14ac:dyDescent="0.3">
      <c r="A178" s="119" t="s">
        <v>2167</v>
      </c>
      <c r="B178" s="119"/>
      <c r="C178" s="155"/>
      <c r="D178" s="155"/>
      <c r="E178" s="173"/>
      <c r="F178" s="155"/>
      <c r="G178" s="125"/>
    </row>
    <row r="179" spans="1:7" x14ac:dyDescent="0.3">
      <c r="A179" s="119" t="s">
        <v>2168</v>
      </c>
      <c r="B179" s="119"/>
      <c r="C179" s="155"/>
      <c r="D179" s="155"/>
      <c r="E179" s="173"/>
      <c r="F179" s="155"/>
      <c r="G179" s="125"/>
    </row>
    <row r="180" spans="1:7" x14ac:dyDescent="0.3">
      <c r="A180" s="119" t="s">
        <v>2169</v>
      </c>
      <c r="B180" s="119"/>
      <c r="C180" s="155"/>
      <c r="D180" s="155"/>
      <c r="E180" s="173"/>
      <c r="F180" s="155"/>
      <c r="G180" s="125"/>
    </row>
    <row r="181" spans="1:7" x14ac:dyDescent="0.3">
      <c r="A181" s="98"/>
      <c r="B181" s="98" t="s">
        <v>841</v>
      </c>
      <c r="C181" s="98" t="s">
        <v>674</v>
      </c>
      <c r="D181" s="98" t="s">
        <v>675</v>
      </c>
      <c r="E181" s="98"/>
      <c r="F181" s="98" t="s">
        <v>639</v>
      </c>
      <c r="G181" s="98"/>
    </row>
    <row r="182" spans="1:7" x14ac:dyDescent="0.3">
      <c r="A182" s="119" t="s">
        <v>2170</v>
      </c>
      <c r="B182" s="119" t="s">
        <v>843</v>
      </c>
      <c r="C182" s="180" t="s">
        <v>211</v>
      </c>
      <c r="D182" s="180" t="s">
        <v>211</v>
      </c>
      <c r="E182" s="173"/>
      <c r="F182" s="180" t="s">
        <v>211</v>
      </c>
      <c r="G182" s="125"/>
    </row>
    <row r="183" spans="1:7" x14ac:dyDescent="0.3">
      <c r="A183" s="119" t="s">
        <v>2171</v>
      </c>
      <c r="B183" s="119" t="s">
        <v>845</v>
      </c>
      <c r="C183" s="180" t="s">
        <v>211</v>
      </c>
      <c r="D183" s="180" t="s">
        <v>211</v>
      </c>
      <c r="E183" s="173"/>
      <c r="F183" s="180" t="s">
        <v>211</v>
      </c>
      <c r="G183" s="125"/>
    </row>
    <row r="184" spans="1:7" x14ac:dyDescent="0.3">
      <c r="A184" s="119" t="s">
        <v>2172</v>
      </c>
      <c r="B184" s="119" t="s">
        <v>194</v>
      </c>
      <c r="C184" s="180" t="s">
        <v>211</v>
      </c>
      <c r="D184" s="180" t="s">
        <v>211</v>
      </c>
      <c r="E184" s="173"/>
      <c r="F184" s="180" t="s">
        <v>211</v>
      </c>
      <c r="G184" s="125"/>
    </row>
    <row r="185" spans="1:7" x14ac:dyDescent="0.3">
      <c r="A185" s="119" t="s">
        <v>2173</v>
      </c>
      <c r="B185" s="119"/>
      <c r="C185" s="119"/>
      <c r="D185" s="119"/>
      <c r="E185" s="126"/>
      <c r="F185" s="119"/>
      <c r="G185" s="125"/>
    </row>
    <row r="186" spans="1:7" x14ac:dyDescent="0.3">
      <c r="A186" s="119" t="s">
        <v>2174</v>
      </c>
      <c r="B186" s="119"/>
      <c r="C186" s="119"/>
      <c r="D186" s="119"/>
      <c r="E186" s="126"/>
      <c r="F186" s="119"/>
      <c r="G186" s="125"/>
    </row>
    <row r="187" spans="1:7" x14ac:dyDescent="0.3">
      <c r="A187" s="119" t="s">
        <v>2175</v>
      </c>
      <c r="B187" s="119"/>
      <c r="C187" s="119"/>
      <c r="D187" s="119"/>
      <c r="E187" s="126"/>
      <c r="F187" s="119"/>
      <c r="G187" s="125"/>
    </row>
    <row r="188" spans="1:7" x14ac:dyDescent="0.3">
      <c r="A188" s="119" t="s">
        <v>2176</v>
      </c>
      <c r="B188" s="119"/>
      <c r="C188" s="119"/>
      <c r="D188" s="119"/>
      <c r="E188" s="126"/>
      <c r="F188" s="119"/>
      <c r="G188" s="125"/>
    </row>
    <row r="189" spans="1:7" x14ac:dyDescent="0.3">
      <c r="A189" s="119" t="s">
        <v>2177</v>
      </c>
      <c r="B189" s="119"/>
      <c r="C189" s="119"/>
      <c r="D189" s="119"/>
      <c r="E189" s="126"/>
      <c r="F189" s="119"/>
      <c r="G189" s="125"/>
    </row>
    <row r="190" spans="1:7" x14ac:dyDescent="0.3">
      <c r="A190" s="119" t="s">
        <v>2178</v>
      </c>
      <c r="B190" s="119"/>
      <c r="C190" s="119"/>
      <c r="D190" s="119"/>
      <c r="E190" s="126"/>
      <c r="F190" s="119"/>
      <c r="G190" s="125"/>
    </row>
    <row r="191" spans="1:7" x14ac:dyDescent="0.3">
      <c r="A191" s="98"/>
      <c r="B191" s="98" t="s">
        <v>853</v>
      </c>
      <c r="C191" s="98" t="s">
        <v>674</v>
      </c>
      <c r="D191" s="98" t="s">
        <v>675</v>
      </c>
      <c r="E191" s="98"/>
      <c r="F191" s="98" t="s">
        <v>639</v>
      </c>
      <c r="G191" s="98"/>
    </row>
    <row r="192" spans="1:7" x14ac:dyDescent="0.3">
      <c r="A192" s="119" t="s">
        <v>2179</v>
      </c>
      <c r="B192" s="103" t="s">
        <v>855</v>
      </c>
      <c r="C192" s="180" t="s">
        <v>211</v>
      </c>
      <c r="D192" s="180" t="s">
        <v>211</v>
      </c>
      <c r="E192" s="173"/>
      <c r="F192" s="180" t="s">
        <v>211</v>
      </c>
      <c r="G192" s="125"/>
    </row>
    <row r="193" spans="1:7" x14ac:dyDescent="0.3">
      <c r="A193" s="119" t="s">
        <v>2180</v>
      </c>
      <c r="B193" s="103" t="s">
        <v>857</v>
      </c>
      <c r="C193" s="180" t="s">
        <v>211</v>
      </c>
      <c r="D193" s="180" t="s">
        <v>211</v>
      </c>
      <c r="E193" s="173"/>
      <c r="F193" s="180" t="s">
        <v>211</v>
      </c>
      <c r="G193" s="125"/>
    </row>
    <row r="194" spans="1:7" x14ac:dyDescent="0.3">
      <c r="A194" s="119" t="s">
        <v>2181</v>
      </c>
      <c r="B194" s="103" t="s">
        <v>859</v>
      </c>
      <c r="C194" s="180" t="s">
        <v>211</v>
      </c>
      <c r="D194" s="180" t="s">
        <v>211</v>
      </c>
      <c r="E194" s="155"/>
      <c r="F194" s="180" t="s">
        <v>211</v>
      </c>
      <c r="G194" s="125"/>
    </row>
    <row r="195" spans="1:7" x14ac:dyDescent="0.3">
      <c r="A195" s="119" t="s">
        <v>2182</v>
      </c>
      <c r="B195" s="103" t="s">
        <v>861</v>
      </c>
      <c r="C195" s="180" t="s">
        <v>211</v>
      </c>
      <c r="D195" s="180" t="s">
        <v>211</v>
      </c>
      <c r="E195" s="155"/>
      <c r="F195" s="180" t="s">
        <v>211</v>
      </c>
      <c r="G195" s="125"/>
    </row>
    <row r="196" spans="1:7" x14ac:dyDescent="0.3">
      <c r="A196" s="119" t="s">
        <v>2183</v>
      </c>
      <c r="B196" s="103" t="s">
        <v>863</v>
      </c>
      <c r="C196" s="180" t="s">
        <v>211</v>
      </c>
      <c r="D196" s="180" t="s">
        <v>211</v>
      </c>
      <c r="E196" s="155"/>
      <c r="F196" s="180" t="s">
        <v>211</v>
      </c>
      <c r="G196" s="125"/>
    </row>
    <row r="197" spans="1:7" x14ac:dyDescent="0.3">
      <c r="A197" s="119" t="s">
        <v>2184</v>
      </c>
      <c r="B197" s="99"/>
      <c r="C197" s="155"/>
      <c r="D197" s="155"/>
      <c r="E197" s="155"/>
      <c r="F197" s="155"/>
      <c r="G197" s="125"/>
    </row>
    <row r="198" spans="1:7" x14ac:dyDescent="0.3">
      <c r="A198" s="119" t="s">
        <v>2185</v>
      </c>
      <c r="B198" s="99"/>
      <c r="C198" s="155"/>
      <c r="D198" s="155"/>
      <c r="E198" s="155"/>
      <c r="F198" s="155"/>
      <c r="G198" s="125"/>
    </row>
    <row r="199" spans="1:7" x14ac:dyDescent="0.3">
      <c r="A199" s="119" t="s">
        <v>2186</v>
      </c>
      <c r="B199" s="103"/>
      <c r="C199" s="155"/>
      <c r="D199" s="155"/>
      <c r="E199" s="155"/>
      <c r="F199" s="155"/>
      <c r="G199" s="125"/>
    </row>
    <row r="200" spans="1:7" x14ac:dyDescent="0.3">
      <c r="A200" s="119" t="s">
        <v>2187</v>
      </c>
      <c r="B200" s="103"/>
      <c r="C200" s="155"/>
      <c r="D200" s="155"/>
      <c r="E200" s="155"/>
      <c r="F200" s="155"/>
      <c r="G200" s="125"/>
    </row>
    <row r="201" spans="1:7" x14ac:dyDescent="0.3">
      <c r="A201" s="98"/>
      <c r="B201" s="98" t="s">
        <v>868</v>
      </c>
      <c r="C201" s="98" t="s">
        <v>674</v>
      </c>
      <c r="D201" s="98" t="s">
        <v>675</v>
      </c>
      <c r="E201" s="98"/>
      <c r="F201" s="98" t="s">
        <v>639</v>
      </c>
      <c r="G201" s="98"/>
    </row>
    <row r="202" spans="1:7" x14ac:dyDescent="0.3">
      <c r="A202" s="119" t="s">
        <v>2188</v>
      </c>
      <c r="B202" s="119" t="s">
        <v>870</v>
      </c>
      <c r="C202" s="180" t="s">
        <v>211</v>
      </c>
      <c r="D202" s="180" t="s">
        <v>211</v>
      </c>
      <c r="E202" s="173"/>
      <c r="F202" s="180" t="s">
        <v>211</v>
      </c>
      <c r="G202" s="125"/>
    </row>
    <row r="203" spans="1:7" x14ac:dyDescent="0.3">
      <c r="A203" s="119" t="s">
        <v>2189</v>
      </c>
      <c r="B203" s="104"/>
      <c r="C203" s="155"/>
      <c r="D203" s="155"/>
      <c r="E203" s="173"/>
      <c r="F203" s="155"/>
      <c r="G203" s="125"/>
    </row>
    <row r="204" spans="1:7" x14ac:dyDescent="0.3">
      <c r="A204" s="119" t="s">
        <v>2190</v>
      </c>
      <c r="B204" s="104"/>
      <c r="C204" s="155"/>
      <c r="D204" s="155"/>
      <c r="E204" s="173"/>
      <c r="F204" s="155"/>
      <c r="G204" s="125"/>
    </row>
    <row r="205" spans="1:7" x14ac:dyDescent="0.3">
      <c r="A205" s="119" t="s">
        <v>2191</v>
      </c>
      <c r="B205" s="104"/>
      <c r="C205" s="155"/>
      <c r="D205" s="155"/>
      <c r="E205" s="173"/>
      <c r="F205" s="155"/>
      <c r="G205" s="125"/>
    </row>
    <row r="206" spans="1:7" x14ac:dyDescent="0.3">
      <c r="A206" s="119" t="s">
        <v>2192</v>
      </c>
      <c r="B206" s="104"/>
      <c r="C206" s="155"/>
      <c r="D206" s="155"/>
      <c r="E206" s="173"/>
      <c r="F206" s="155"/>
      <c r="G206" s="125"/>
    </row>
    <row r="207" spans="1:7" x14ac:dyDescent="0.3">
      <c r="A207" s="119" t="s">
        <v>2193</v>
      </c>
      <c r="B207" s="125"/>
      <c r="C207" s="125"/>
      <c r="D207" s="125"/>
      <c r="E207" s="125"/>
      <c r="F207" s="125"/>
      <c r="G207" s="125"/>
    </row>
    <row r="208" spans="1:7" x14ac:dyDescent="0.3">
      <c r="A208" s="119" t="s">
        <v>2194</v>
      </c>
      <c r="B208" s="125"/>
      <c r="C208" s="125"/>
      <c r="D208" s="125"/>
      <c r="E208" s="125"/>
      <c r="F208" s="125"/>
      <c r="G208" s="125"/>
    </row>
    <row r="209" spans="1:7" x14ac:dyDescent="0.3">
      <c r="A209" s="119" t="s">
        <v>2195</v>
      </c>
      <c r="B209" s="125"/>
      <c r="C209" s="125"/>
      <c r="D209" s="125"/>
      <c r="E209" s="125"/>
      <c r="F209" s="125"/>
      <c r="G209" s="125"/>
    </row>
    <row r="210" spans="1:7" ht="18.75" customHeight="1" x14ac:dyDescent="0.3">
      <c r="A210" s="105"/>
      <c r="B210" s="106" t="s">
        <v>2196</v>
      </c>
      <c r="C210" s="107"/>
      <c r="D210" s="107"/>
      <c r="E210" s="107"/>
      <c r="F210" s="107"/>
      <c r="G210" s="107"/>
    </row>
    <row r="211" spans="1:7" x14ac:dyDescent="0.3">
      <c r="A211" s="98"/>
      <c r="B211" s="98" t="s">
        <v>875</v>
      </c>
      <c r="C211" s="98" t="s">
        <v>876</v>
      </c>
      <c r="D211" s="98" t="s">
        <v>877</v>
      </c>
      <c r="E211" s="98"/>
      <c r="F211" s="98" t="s">
        <v>674</v>
      </c>
      <c r="G211" s="98" t="s">
        <v>878</v>
      </c>
    </row>
    <row r="212" spans="1:7" x14ac:dyDescent="0.3">
      <c r="A212" s="119" t="s">
        <v>2197</v>
      </c>
      <c r="B212" s="125" t="s">
        <v>880</v>
      </c>
      <c r="C212" s="178" t="s">
        <v>211</v>
      </c>
      <c r="D212" s="119"/>
      <c r="E212" s="127"/>
      <c r="F212" s="89"/>
      <c r="G212" s="89"/>
    </row>
    <row r="213" spans="1:7" x14ac:dyDescent="0.3">
      <c r="A213" s="127"/>
      <c r="B213" s="108"/>
      <c r="C213" s="127"/>
      <c r="D213" s="127"/>
      <c r="E213" s="127"/>
      <c r="F213" s="89"/>
      <c r="G213" s="89"/>
    </row>
    <row r="214" spans="1:7" x14ac:dyDescent="0.3">
      <c r="A214" s="119"/>
      <c r="B214" s="125" t="s">
        <v>881</v>
      </c>
      <c r="C214" s="127"/>
      <c r="D214" s="127"/>
      <c r="E214" s="127"/>
      <c r="F214" s="89"/>
      <c r="G214" s="89"/>
    </row>
    <row r="215" spans="1:7" x14ac:dyDescent="0.3">
      <c r="A215" s="119" t="s">
        <v>2198</v>
      </c>
      <c r="B215" s="138" t="s">
        <v>1019</v>
      </c>
      <c r="C215" s="178" t="s">
        <v>211</v>
      </c>
      <c r="D215" s="123" t="s">
        <v>211</v>
      </c>
      <c r="E215" s="127"/>
      <c r="F215" s="157" t="str">
        <f t="shared" ref="F215:F238" si="1">IF($C$239=0,"",IF(C215="[for completion]","",IF(C215="","",C215/$C$239)))</f>
        <v/>
      </c>
      <c r="G215" s="157" t="str">
        <f t="shared" ref="G215:G238" si="2">IF($D$239=0,"",IF(D215="[for completion]","",IF(D215="","",D215/$D$239)))</f>
        <v/>
      </c>
    </row>
    <row r="216" spans="1:7" x14ac:dyDescent="0.3">
      <c r="A216" s="119" t="s">
        <v>2199</v>
      </c>
      <c r="B216" s="138" t="s">
        <v>1019</v>
      </c>
      <c r="C216" s="178" t="s">
        <v>211</v>
      </c>
      <c r="D216" s="123" t="s">
        <v>211</v>
      </c>
      <c r="E216" s="127"/>
      <c r="F216" s="157" t="str">
        <f t="shared" si="1"/>
        <v/>
      </c>
      <c r="G216" s="157" t="str">
        <f t="shared" si="2"/>
        <v/>
      </c>
    </row>
    <row r="217" spans="1:7" x14ac:dyDescent="0.3">
      <c r="A217" s="119" t="s">
        <v>2200</v>
      </c>
      <c r="B217" s="138" t="s">
        <v>1019</v>
      </c>
      <c r="C217" s="178" t="s">
        <v>211</v>
      </c>
      <c r="D217" s="123" t="s">
        <v>211</v>
      </c>
      <c r="E217" s="127"/>
      <c r="F217" s="157" t="str">
        <f t="shared" si="1"/>
        <v/>
      </c>
      <c r="G217" s="157" t="str">
        <f t="shared" si="2"/>
        <v/>
      </c>
    </row>
    <row r="218" spans="1:7" x14ac:dyDescent="0.3">
      <c r="A218" s="119" t="s">
        <v>2201</v>
      </c>
      <c r="B218" s="138" t="s">
        <v>1019</v>
      </c>
      <c r="C218" s="178" t="s">
        <v>211</v>
      </c>
      <c r="D218" s="123" t="s">
        <v>211</v>
      </c>
      <c r="E218" s="127"/>
      <c r="F218" s="157" t="str">
        <f t="shared" si="1"/>
        <v/>
      </c>
      <c r="G218" s="157" t="str">
        <f t="shared" si="2"/>
        <v/>
      </c>
    </row>
    <row r="219" spans="1:7" x14ac:dyDescent="0.3">
      <c r="A219" s="119" t="s">
        <v>2202</v>
      </c>
      <c r="B219" s="138" t="s">
        <v>1019</v>
      </c>
      <c r="C219" s="178" t="s">
        <v>211</v>
      </c>
      <c r="D219" s="123" t="s">
        <v>211</v>
      </c>
      <c r="E219" s="127"/>
      <c r="F219" s="157" t="str">
        <f t="shared" si="1"/>
        <v/>
      </c>
      <c r="G219" s="157" t="str">
        <f t="shared" si="2"/>
        <v/>
      </c>
    </row>
    <row r="220" spans="1:7" x14ac:dyDescent="0.3">
      <c r="A220" s="119" t="s">
        <v>2203</v>
      </c>
      <c r="B220" s="138" t="s">
        <v>1019</v>
      </c>
      <c r="C220" s="178" t="s">
        <v>211</v>
      </c>
      <c r="D220" s="123" t="s">
        <v>211</v>
      </c>
      <c r="E220" s="127"/>
      <c r="F220" s="157" t="str">
        <f t="shared" si="1"/>
        <v/>
      </c>
      <c r="G220" s="157" t="str">
        <f t="shared" si="2"/>
        <v/>
      </c>
    </row>
    <row r="221" spans="1:7" x14ac:dyDescent="0.3">
      <c r="A221" s="119" t="s">
        <v>2204</v>
      </c>
      <c r="B221" s="138" t="s">
        <v>1019</v>
      </c>
      <c r="C221" s="178" t="s">
        <v>211</v>
      </c>
      <c r="D221" s="123" t="s">
        <v>211</v>
      </c>
      <c r="E221" s="127"/>
      <c r="F221" s="157" t="str">
        <f t="shared" si="1"/>
        <v/>
      </c>
      <c r="G221" s="157" t="str">
        <f t="shared" si="2"/>
        <v/>
      </c>
    </row>
    <row r="222" spans="1:7" x14ac:dyDescent="0.3">
      <c r="A222" s="119" t="s">
        <v>2205</v>
      </c>
      <c r="B222" s="138" t="s">
        <v>1019</v>
      </c>
      <c r="C222" s="178" t="s">
        <v>211</v>
      </c>
      <c r="D222" s="123" t="s">
        <v>211</v>
      </c>
      <c r="E222" s="127"/>
      <c r="F222" s="157" t="str">
        <f t="shared" si="1"/>
        <v/>
      </c>
      <c r="G222" s="157" t="str">
        <f t="shared" si="2"/>
        <v/>
      </c>
    </row>
    <row r="223" spans="1:7" x14ac:dyDescent="0.3">
      <c r="A223" s="119" t="s">
        <v>2206</v>
      </c>
      <c r="B223" s="138" t="s">
        <v>1019</v>
      </c>
      <c r="C223" s="178" t="s">
        <v>211</v>
      </c>
      <c r="D223" s="123" t="s">
        <v>211</v>
      </c>
      <c r="E223" s="127"/>
      <c r="F223" s="157" t="str">
        <f t="shared" si="1"/>
        <v/>
      </c>
      <c r="G223" s="157" t="str">
        <f t="shared" si="2"/>
        <v/>
      </c>
    </row>
    <row r="224" spans="1:7" x14ac:dyDescent="0.3">
      <c r="A224" s="119" t="s">
        <v>2207</v>
      </c>
      <c r="B224" s="138" t="s">
        <v>1019</v>
      </c>
      <c r="C224" s="178" t="s">
        <v>211</v>
      </c>
      <c r="D224" s="123" t="s">
        <v>211</v>
      </c>
      <c r="E224" s="125"/>
      <c r="F224" s="157" t="str">
        <f t="shared" si="1"/>
        <v/>
      </c>
      <c r="G224" s="157" t="str">
        <f t="shared" si="2"/>
        <v/>
      </c>
    </row>
    <row r="225" spans="1:7" x14ac:dyDescent="0.3">
      <c r="A225" s="119" t="s">
        <v>2208</v>
      </c>
      <c r="B225" s="138" t="s">
        <v>1019</v>
      </c>
      <c r="C225" s="178" t="s">
        <v>211</v>
      </c>
      <c r="D225" s="123" t="s">
        <v>211</v>
      </c>
      <c r="E225" s="125"/>
      <c r="F225" s="157" t="str">
        <f t="shared" si="1"/>
        <v/>
      </c>
      <c r="G225" s="157" t="str">
        <f t="shared" si="2"/>
        <v/>
      </c>
    </row>
    <row r="226" spans="1:7" x14ac:dyDescent="0.3">
      <c r="A226" s="119" t="s">
        <v>2209</v>
      </c>
      <c r="B226" s="138" t="s">
        <v>1019</v>
      </c>
      <c r="C226" s="178" t="s">
        <v>211</v>
      </c>
      <c r="D226" s="123" t="s">
        <v>211</v>
      </c>
      <c r="E226" s="125"/>
      <c r="F226" s="157" t="str">
        <f t="shared" si="1"/>
        <v/>
      </c>
      <c r="G226" s="157" t="str">
        <f t="shared" si="2"/>
        <v/>
      </c>
    </row>
    <row r="227" spans="1:7" x14ac:dyDescent="0.3">
      <c r="A227" s="119" t="s">
        <v>2210</v>
      </c>
      <c r="B227" s="138" t="s">
        <v>1019</v>
      </c>
      <c r="C227" s="178" t="s">
        <v>211</v>
      </c>
      <c r="D227" s="123" t="s">
        <v>211</v>
      </c>
      <c r="E227" s="125"/>
      <c r="F227" s="157" t="str">
        <f t="shared" si="1"/>
        <v/>
      </c>
      <c r="G227" s="157" t="str">
        <f t="shared" si="2"/>
        <v/>
      </c>
    </row>
    <row r="228" spans="1:7" x14ac:dyDescent="0.3">
      <c r="A228" s="119" t="s">
        <v>2211</v>
      </c>
      <c r="B228" s="138" t="s">
        <v>1019</v>
      </c>
      <c r="C228" s="178" t="s">
        <v>211</v>
      </c>
      <c r="D228" s="123" t="s">
        <v>211</v>
      </c>
      <c r="E228" s="125"/>
      <c r="F228" s="157" t="str">
        <f t="shared" si="1"/>
        <v/>
      </c>
      <c r="G228" s="157" t="str">
        <f t="shared" si="2"/>
        <v/>
      </c>
    </row>
    <row r="229" spans="1:7" x14ac:dyDescent="0.3">
      <c r="A229" s="119" t="s">
        <v>2212</v>
      </c>
      <c r="B229" s="138" t="s">
        <v>1019</v>
      </c>
      <c r="C229" s="178" t="s">
        <v>211</v>
      </c>
      <c r="D229" s="123" t="s">
        <v>211</v>
      </c>
      <c r="E229" s="125"/>
      <c r="F229" s="157" t="str">
        <f t="shared" si="1"/>
        <v/>
      </c>
      <c r="G229" s="157" t="str">
        <f t="shared" si="2"/>
        <v/>
      </c>
    </row>
    <row r="230" spans="1:7" x14ac:dyDescent="0.3">
      <c r="A230" s="119" t="s">
        <v>2213</v>
      </c>
      <c r="B230" s="138" t="s">
        <v>1019</v>
      </c>
      <c r="C230" s="178" t="s">
        <v>211</v>
      </c>
      <c r="D230" s="123" t="s">
        <v>211</v>
      </c>
      <c r="E230" s="119"/>
      <c r="F230" s="157" t="str">
        <f t="shared" si="1"/>
        <v/>
      </c>
      <c r="G230" s="157" t="str">
        <f t="shared" si="2"/>
        <v/>
      </c>
    </row>
    <row r="231" spans="1:7" x14ac:dyDescent="0.3">
      <c r="A231" s="119" t="s">
        <v>2214</v>
      </c>
      <c r="B231" s="138" t="s">
        <v>1019</v>
      </c>
      <c r="C231" s="178" t="s">
        <v>211</v>
      </c>
      <c r="D231" s="123" t="s">
        <v>211</v>
      </c>
      <c r="E231" s="109"/>
      <c r="F231" s="157" t="str">
        <f t="shared" si="1"/>
        <v/>
      </c>
      <c r="G231" s="157" t="str">
        <f t="shared" si="2"/>
        <v/>
      </c>
    </row>
    <row r="232" spans="1:7" x14ac:dyDescent="0.3">
      <c r="A232" s="119" t="s">
        <v>2215</v>
      </c>
      <c r="B232" s="138" t="s">
        <v>1019</v>
      </c>
      <c r="C232" s="178" t="s">
        <v>211</v>
      </c>
      <c r="D232" s="123" t="s">
        <v>211</v>
      </c>
      <c r="E232" s="109"/>
      <c r="F232" s="157" t="str">
        <f t="shared" si="1"/>
        <v/>
      </c>
      <c r="G232" s="157" t="str">
        <f t="shared" si="2"/>
        <v/>
      </c>
    </row>
    <row r="233" spans="1:7" x14ac:dyDescent="0.3">
      <c r="A233" s="119" t="s">
        <v>2216</v>
      </c>
      <c r="B233" s="138" t="s">
        <v>1019</v>
      </c>
      <c r="C233" s="178" t="s">
        <v>211</v>
      </c>
      <c r="D233" s="123" t="s">
        <v>211</v>
      </c>
      <c r="E233" s="109"/>
      <c r="F233" s="157" t="str">
        <f t="shared" si="1"/>
        <v/>
      </c>
      <c r="G233" s="157" t="str">
        <f t="shared" si="2"/>
        <v/>
      </c>
    </row>
    <row r="234" spans="1:7" x14ac:dyDescent="0.3">
      <c r="A234" s="119" t="s">
        <v>2217</v>
      </c>
      <c r="B234" s="138" t="s">
        <v>1019</v>
      </c>
      <c r="C234" s="178" t="s">
        <v>211</v>
      </c>
      <c r="D234" s="123" t="s">
        <v>211</v>
      </c>
      <c r="E234" s="109"/>
      <c r="F234" s="157" t="str">
        <f t="shared" si="1"/>
        <v/>
      </c>
      <c r="G234" s="157" t="str">
        <f t="shared" si="2"/>
        <v/>
      </c>
    </row>
    <row r="235" spans="1:7" x14ac:dyDescent="0.3">
      <c r="A235" s="119" t="s">
        <v>2218</v>
      </c>
      <c r="B235" s="138" t="s">
        <v>1019</v>
      </c>
      <c r="C235" s="178" t="s">
        <v>211</v>
      </c>
      <c r="D235" s="123" t="s">
        <v>211</v>
      </c>
      <c r="E235" s="109"/>
      <c r="F235" s="157" t="str">
        <f t="shared" si="1"/>
        <v/>
      </c>
      <c r="G235" s="157" t="str">
        <f t="shared" si="2"/>
        <v/>
      </c>
    </row>
    <row r="236" spans="1:7" x14ac:dyDescent="0.3">
      <c r="A236" s="119" t="s">
        <v>2219</v>
      </c>
      <c r="B236" s="138" t="s">
        <v>1019</v>
      </c>
      <c r="C236" s="178" t="s">
        <v>211</v>
      </c>
      <c r="D236" s="123" t="s">
        <v>211</v>
      </c>
      <c r="E236" s="109"/>
      <c r="F236" s="157" t="str">
        <f t="shared" si="1"/>
        <v/>
      </c>
      <c r="G236" s="157" t="str">
        <f t="shared" si="2"/>
        <v/>
      </c>
    </row>
    <row r="237" spans="1:7" x14ac:dyDescent="0.3">
      <c r="A237" s="119" t="s">
        <v>2220</v>
      </c>
      <c r="B237" s="138" t="s">
        <v>1019</v>
      </c>
      <c r="C237" s="178" t="s">
        <v>211</v>
      </c>
      <c r="D237" s="123" t="s">
        <v>211</v>
      </c>
      <c r="E237" s="109"/>
      <c r="F237" s="157" t="str">
        <f t="shared" si="1"/>
        <v/>
      </c>
      <c r="G237" s="157" t="str">
        <f t="shared" si="2"/>
        <v/>
      </c>
    </row>
    <row r="238" spans="1:7" x14ac:dyDescent="0.3">
      <c r="A238" s="119" t="s">
        <v>2221</v>
      </c>
      <c r="B238" s="138" t="s">
        <v>1019</v>
      </c>
      <c r="C238" s="178" t="s">
        <v>211</v>
      </c>
      <c r="D238" s="123" t="s">
        <v>211</v>
      </c>
      <c r="E238" s="109"/>
      <c r="F238" s="157" t="str">
        <f t="shared" si="1"/>
        <v/>
      </c>
      <c r="G238" s="157" t="str">
        <f t="shared" si="2"/>
        <v/>
      </c>
    </row>
    <row r="239" spans="1:7" x14ac:dyDescent="0.3">
      <c r="A239" s="119" t="s">
        <v>2222</v>
      </c>
      <c r="B239" s="110" t="s">
        <v>196</v>
      </c>
      <c r="C239" s="161">
        <f>SUM(C215:C238)</f>
        <v>0</v>
      </c>
      <c r="D239" s="111">
        <f>SUM(D215:D238)</f>
        <v>0</v>
      </c>
      <c r="E239" s="109"/>
      <c r="F239" s="158">
        <f>SUM(F215:F238)</f>
        <v>0</v>
      </c>
      <c r="G239" s="158">
        <f>SUM(G215:G238)</f>
        <v>0</v>
      </c>
    </row>
    <row r="240" spans="1:7" x14ac:dyDescent="0.3">
      <c r="A240" s="98"/>
      <c r="B240" s="98" t="s">
        <v>919</v>
      </c>
      <c r="C240" s="98" t="s">
        <v>876</v>
      </c>
      <c r="D240" s="98" t="s">
        <v>877</v>
      </c>
      <c r="E240" s="98"/>
      <c r="F240" s="98" t="s">
        <v>674</v>
      </c>
      <c r="G240" s="98" t="s">
        <v>878</v>
      </c>
    </row>
    <row r="241" spans="1:7" x14ac:dyDescent="0.3">
      <c r="A241" s="119" t="s">
        <v>2223</v>
      </c>
      <c r="B241" s="119" t="s">
        <v>921</v>
      </c>
      <c r="C241" s="180" t="s">
        <v>211</v>
      </c>
      <c r="D241" s="119"/>
      <c r="E241" s="119"/>
      <c r="F241" s="171"/>
      <c r="G241" s="171"/>
    </row>
    <row r="242" spans="1:7" x14ac:dyDescent="0.3">
      <c r="A242" s="119"/>
      <c r="B242" s="119"/>
      <c r="C242" s="119"/>
      <c r="D242" s="119"/>
      <c r="E242" s="119"/>
      <c r="F242" s="171"/>
      <c r="G242" s="171"/>
    </row>
    <row r="243" spans="1:7" x14ac:dyDescent="0.3">
      <c r="A243" s="119"/>
      <c r="B243" s="125" t="s">
        <v>922</v>
      </c>
      <c r="C243" s="119"/>
      <c r="D243" s="119"/>
      <c r="E243" s="119"/>
      <c r="F243" s="171"/>
      <c r="G243" s="171"/>
    </row>
    <row r="244" spans="1:7" x14ac:dyDescent="0.3">
      <c r="A244" s="119" t="s">
        <v>2224</v>
      </c>
      <c r="B244" s="119" t="s">
        <v>924</v>
      </c>
      <c r="C244" s="178" t="s">
        <v>211</v>
      </c>
      <c r="D244" s="123" t="s">
        <v>211</v>
      </c>
      <c r="E244" s="119"/>
      <c r="F244" s="157" t="str">
        <f t="shared" ref="F244:F251" si="3">IF($C$252=0,"",IF(C244="[for completion]","",IF(C244="","",C244/$C$252)))</f>
        <v/>
      </c>
      <c r="G244" s="157" t="str">
        <f t="shared" ref="G244:G251" si="4">IF($D$252=0,"",IF(D244="[for completion]","",IF(D244="","",D244/$D$252)))</f>
        <v/>
      </c>
    </row>
    <row r="245" spans="1:7" x14ac:dyDescent="0.3">
      <c r="A245" s="119" t="s">
        <v>2225</v>
      </c>
      <c r="B245" s="119" t="s">
        <v>926</v>
      </c>
      <c r="C245" s="178" t="s">
        <v>211</v>
      </c>
      <c r="D245" s="123" t="s">
        <v>211</v>
      </c>
      <c r="E245" s="119"/>
      <c r="F245" s="157" t="str">
        <f t="shared" si="3"/>
        <v/>
      </c>
      <c r="G245" s="157" t="str">
        <f t="shared" si="4"/>
        <v/>
      </c>
    </row>
    <row r="246" spans="1:7" x14ac:dyDescent="0.3">
      <c r="A246" s="119" t="s">
        <v>2226</v>
      </c>
      <c r="B246" s="119" t="s">
        <v>928</v>
      </c>
      <c r="C246" s="178" t="s">
        <v>211</v>
      </c>
      <c r="D246" s="123" t="s">
        <v>211</v>
      </c>
      <c r="E246" s="119"/>
      <c r="F246" s="157" t="str">
        <f t="shared" si="3"/>
        <v/>
      </c>
      <c r="G246" s="157" t="str">
        <f t="shared" si="4"/>
        <v/>
      </c>
    </row>
    <row r="247" spans="1:7" x14ac:dyDescent="0.3">
      <c r="A247" s="119" t="s">
        <v>2227</v>
      </c>
      <c r="B247" s="119" t="s">
        <v>930</v>
      </c>
      <c r="C247" s="178" t="s">
        <v>211</v>
      </c>
      <c r="D247" s="123" t="s">
        <v>211</v>
      </c>
      <c r="E247" s="119"/>
      <c r="F247" s="157" t="str">
        <f t="shared" si="3"/>
        <v/>
      </c>
      <c r="G247" s="157" t="str">
        <f t="shared" si="4"/>
        <v/>
      </c>
    </row>
    <row r="248" spans="1:7" x14ac:dyDescent="0.3">
      <c r="A248" s="119" t="s">
        <v>2228</v>
      </c>
      <c r="B248" s="119" t="s">
        <v>932</v>
      </c>
      <c r="C248" s="178" t="s">
        <v>211</v>
      </c>
      <c r="D248" s="123" t="s">
        <v>211</v>
      </c>
      <c r="E248" s="119"/>
      <c r="F248" s="157" t="str">
        <f t="shared" si="3"/>
        <v/>
      </c>
      <c r="G248" s="157" t="str">
        <f t="shared" si="4"/>
        <v/>
      </c>
    </row>
    <row r="249" spans="1:7" x14ac:dyDescent="0.3">
      <c r="A249" s="119" t="s">
        <v>2229</v>
      </c>
      <c r="B249" s="119" t="s">
        <v>934</v>
      </c>
      <c r="C249" s="178" t="s">
        <v>211</v>
      </c>
      <c r="D249" s="123" t="s">
        <v>211</v>
      </c>
      <c r="E249" s="119"/>
      <c r="F249" s="157" t="str">
        <f t="shared" si="3"/>
        <v/>
      </c>
      <c r="G249" s="157" t="str">
        <f t="shared" si="4"/>
        <v/>
      </c>
    </row>
    <row r="250" spans="1:7" x14ac:dyDescent="0.3">
      <c r="A250" s="119" t="s">
        <v>2230</v>
      </c>
      <c r="B250" s="119" t="s">
        <v>936</v>
      </c>
      <c r="C250" s="178" t="s">
        <v>211</v>
      </c>
      <c r="D250" s="123" t="s">
        <v>211</v>
      </c>
      <c r="E250" s="119"/>
      <c r="F250" s="157" t="str">
        <f t="shared" si="3"/>
        <v/>
      </c>
      <c r="G250" s="157" t="str">
        <f t="shared" si="4"/>
        <v/>
      </c>
    </row>
    <row r="251" spans="1:7" x14ac:dyDescent="0.3">
      <c r="A251" s="119" t="s">
        <v>2231</v>
      </c>
      <c r="B251" s="119" t="s">
        <v>938</v>
      </c>
      <c r="C251" s="178" t="s">
        <v>211</v>
      </c>
      <c r="D251" s="123" t="s">
        <v>211</v>
      </c>
      <c r="E251" s="119"/>
      <c r="F251" s="157" t="str">
        <f t="shared" si="3"/>
        <v/>
      </c>
      <c r="G251" s="157" t="str">
        <f t="shared" si="4"/>
        <v/>
      </c>
    </row>
    <row r="252" spans="1:7" x14ac:dyDescent="0.3">
      <c r="A252" s="119" t="s">
        <v>2232</v>
      </c>
      <c r="B252" s="110" t="s">
        <v>196</v>
      </c>
      <c r="C252" s="137">
        <f>SUM(C244:C251)</f>
        <v>0</v>
      </c>
      <c r="D252" s="137">
        <f>SUM(D244:D251)</f>
        <v>0</v>
      </c>
      <c r="E252" s="119"/>
      <c r="F252" s="158">
        <f>SUM(F241:F251)</f>
        <v>0</v>
      </c>
      <c r="G252" s="158">
        <f>SUM(G241:G251)</f>
        <v>0</v>
      </c>
    </row>
    <row r="253" spans="1:7" x14ac:dyDescent="0.3">
      <c r="A253" s="119" t="s">
        <v>2233</v>
      </c>
      <c r="B253" s="101" t="s">
        <v>941</v>
      </c>
      <c r="C253" s="178"/>
      <c r="D253" s="123"/>
      <c r="E253" s="119"/>
      <c r="F253" s="157"/>
      <c r="G253" s="157"/>
    </row>
    <row r="254" spans="1:7" x14ac:dyDescent="0.3">
      <c r="A254" s="119" t="s">
        <v>2234</v>
      </c>
      <c r="B254" s="101" t="s">
        <v>943</v>
      </c>
      <c r="C254" s="178"/>
      <c r="D254" s="123"/>
      <c r="E254" s="119"/>
      <c r="F254" s="157"/>
      <c r="G254" s="157"/>
    </row>
    <row r="255" spans="1:7" x14ac:dyDescent="0.3">
      <c r="A255" s="119" t="s">
        <v>2235</v>
      </c>
      <c r="B255" s="101" t="s">
        <v>945</v>
      </c>
      <c r="C255" s="178"/>
      <c r="D255" s="123"/>
      <c r="E255" s="119"/>
      <c r="F255" s="157"/>
      <c r="G255" s="157"/>
    </row>
    <row r="256" spans="1:7" x14ac:dyDescent="0.3">
      <c r="A256" s="119" t="s">
        <v>2236</v>
      </c>
      <c r="B256" s="101" t="s">
        <v>947</v>
      </c>
      <c r="C256" s="178"/>
      <c r="D256" s="123"/>
      <c r="E256" s="119"/>
      <c r="F256" s="157"/>
      <c r="G256" s="157"/>
    </row>
    <row r="257" spans="1:7" x14ac:dyDescent="0.3">
      <c r="A257" s="119" t="s">
        <v>2237</v>
      </c>
      <c r="B257" s="101" t="s">
        <v>949</v>
      </c>
      <c r="C257" s="178"/>
      <c r="D257" s="123"/>
      <c r="E257" s="119"/>
      <c r="F257" s="157"/>
      <c r="G257" s="157"/>
    </row>
    <row r="258" spans="1:7" x14ac:dyDescent="0.3">
      <c r="A258" s="119" t="s">
        <v>2238</v>
      </c>
      <c r="B258" s="101" t="s">
        <v>951</v>
      </c>
      <c r="C258" s="178"/>
      <c r="D258" s="123"/>
      <c r="E258" s="119"/>
      <c r="F258" s="157"/>
      <c r="G258" s="157"/>
    </row>
    <row r="259" spans="1:7" x14ac:dyDescent="0.3">
      <c r="A259" s="119" t="s">
        <v>2239</v>
      </c>
      <c r="B259" s="101"/>
      <c r="C259" s="119"/>
      <c r="D259" s="119"/>
      <c r="E259" s="119"/>
      <c r="F259" s="157"/>
      <c r="G259" s="157"/>
    </row>
    <row r="260" spans="1:7" x14ac:dyDescent="0.3">
      <c r="A260" s="119" t="s">
        <v>2240</v>
      </c>
      <c r="B260" s="101"/>
      <c r="C260" s="119"/>
      <c r="D260" s="119"/>
      <c r="E260" s="119"/>
      <c r="F260" s="157"/>
      <c r="G260" s="157"/>
    </row>
    <row r="261" spans="1:7" x14ac:dyDescent="0.3">
      <c r="A261" s="119" t="s">
        <v>2241</v>
      </c>
      <c r="B261" s="101"/>
      <c r="C261" s="119"/>
      <c r="D261" s="119"/>
      <c r="E261" s="119"/>
      <c r="F261" s="157"/>
      <c r="G261" s="157"/>
    </row>
    <row r="262" spans="1:7" x14ac:dyDescent="0.3">
      <c r="A262" s="98"/>
      <c r="B262" s="98" t="s">
        <v>955</v>
      </c>
      <c r="C262" s="98" t="s">
        <v>876</v>
      </c>
      <c r="D262" s="98" t="s">
        <v>877</v>
      </c>
      <c r="E262" s="98"/>
      <c r="F262" s="98" t="s">
        <v>674</v>
      </c>
      <c r="G262" s="98" t="s">
        <v>878</v>
      </c>
    </row>
    <row r="263" spans="1:7" x14ac:dyDescent="0.3">
      <c r="A263" s="119" t="s">
        <v>2242</v>
      </c>
      <c r="B263" s="119" t="s">
        <v>921</v>
      </c>
      <c r="C263" s="180" t="s">
        <v>958</v>
      </c>
      <c r="D263" s="119"/>
      <c r="E263" s="119"/>
      <c r="F263" s="171"/>
      <c r="G263" s="171"/>
    </row>
    <row r="264" spans="1:7" x14ac:dyDescent="0.3">
      <c r="A264" s="119"/>
      <c r="B264" s="119"/>
      <c r="C264" s="119"/>
      <c r="D264" s="119"/>
      <c r="E264" s="119"/>
      <c r="F264" s="171"/>
      <c r="G264" s="171"/>
    </row>
    <row r="265" spans="1:7" x14ac:dyDescent="0.3">
      <c r="A265" s="119"/>
      <c r="B265" s="125" t="s">
        <v>922</v>
      </c>
      <c r="C265" s="119"/>
      <c r="D265" s="119"/>
      <c r="E265" s="119"/>
      <c r="F265" s="171"/>
      <c r="G265" s="171"/>
    </row>
    <row r="266" spans="1:7" x14ac:dyDescent="0.3">
      <c r="A266" s="119" t="s">
        <v>2243</v>
      </c>
      <c r="B266" s="119" t="s">
        <v>924</v>
      </c>
      <c r="C266" s="178" t="s">
        <v>958</v>
      </c>
      <c r="D266" s="123" t="s">
        <v>958</v>
      </c>
      <c r="E266" s="119"/>
      <c r="F266" s="157" t="str">
        <f t="shared" ref="F266:F273" si="5">IF($C$274=0,"",IF(C266="[for completion]","",IF(C266="","",C266/$C$274)))</f>
        <v/>
      </c>
      <c r="G266" s="157" t="str">
        <f t="shared" ref="G266:G273" si="6">IF($D$274=0,"",IF(D266="[for completion]","",IF(D266="","",D266/$D$274)))</f>
        <v/>
      </c>
    </row>
    <row r="267" spans="1:7" x14ac:dyDescent="0.3">
      <c r="A267" s="119" t="s">
        <v>2244</v>
      </c>
      <c r="B267" s="119" t="s">
        <v>926</v>
      </c>
      <c r="C267" s="178" t="s">
        <v>958</v>
      </c>
      <c r="D267" s="123" t="s">
        <v>958</v>
      </c>
      <c r="E267" s="119"/>
      <c r="F267" s="157" t="str">
        <f t="shared" si="5"/>
        <v/>
      </c>
      <c r="G267" s="157" t="str">
        <f t="shared" si="6"/>
        <v/>
      </c>
    </row>
    <row r="268" spans="1:7" x14ac:dyDescent="0.3">
      <c r="A268" s="119" t="s">
        <v>2245</v>
      </c>
      <c r="B268" s="119" t="s">
        <v>928</v>
      </c>
      <c r="C268" s="178" t="s">
        <v>958</v>
      </c>
      <c r="D268" s="123" t="s">
        <v>958</v>
      </c>
      <c r="E268" s="119"/>
      <c r="F268" s="157" t="str">
        <f t="shared" si="5"/>
        <v/>
      </c>
      <c r="G268" s="157" t="str">
        <f t="shared" si="6"/>
        <v/>
      </c>
    </row>
    <row r="269" spans="1:7" x14ac:dyDescent="0.3">
      <c r="A269" s="119" t="s">
        <v>2246</v>
      </c>
      <c r="B269" s="119" t="s">
        <v>930</v>
      </c>
      <c r="C269" s="178" t="s">
        <v>958</v>
      </c>
      <c r="D269" s="123" t="s">
        <v>958</v>
      </c>
      <c r="E269" s="119"/>
      <c r="F269" s="157" t="str">
        <f t="shared" si="5"/>
        <v/>
      </c>
      <c r="G269" s="157" t="str">
        <f t="shared" si="6"/>
        <v/>
      </c>
    </row>
    <row r="270" spans="1:7" x14ac:dyDescent="0.3">
      <c r="A270" s="119" t="s">
        <v>2247</v>
      </c>
      <c r="B270" s="119" t="s">
        <v>932</v>
      </c>
      <c r="C270" s="178" t="s">
        <v>958</v>
      </c>
      <c r="D270" s="123" t="s">
        <v>958</v>
      </c>
      <c r="E270" s="119"/>
      <c r="F270" s="157" t="str">
        <f t="shared" si="5"/>
        <v/>
      </c>
      <c r="G270" s="157" t="str">
        <f t="shared" si="6"/>
        <v/>
      </c>
    </row>
    <row r="271" spans="1:7" x14ac:dyDescent="0.3">
      <c r="A271" s="119" t="s">
        <v>2248</v>
      </c>
      <c r="B271" s="119" t="s">
        <v>934</v>
      </c>
      <c r="C271" s="178" t="s">
        <v>958</v>
      </c>
      <c r="D271" s="123" t="s">
        <v>958</v>
      </c>
      <c r="E271" s="119"/>
      <c r="F271" s="157" t="str">
        <f t="shared" si="5"/>
        <v/>
      </c>
      <c r="G271" s="157" t="str">
        <f t="shared" si="6"/>
        <v/>
      </c>
    </row>
    <row r="272" spans="1:7" x14ac:dyDescent="0.3">
      <c r="A272" s="119" t="s">
        <v>2249</v>
      </c>
      <c r="B272" s="119" t="s">
        <v>936</v>
      </c>
      <c r="C272" s="178" t="s">
        <v>958</v>
      </c>
      <c r="D272" s="123" t="s">
        <v>958</v>
      </c>
      <c r="E272" s="119"/>
      <c r="F272" s="157" t="str">
        <f t="shared" si="5"/>
        <v/>
      </c>
      <c r="G272" s="157" t="str">
        <f t="shared" si="6"/>
        <v/>
      </c>
    </row>
    <row r="273" spans="1:7" x14ac:dyDescent="0.3">
      <c r="A273" s="119" t="s">
        <v>2250</v>
      </c>
      <c r="B273" s="119" t="s">
        <v>938</v>
      </c>
      <c r="C273" s="178" t="s">
        <v>958</v>
      </c>
      <c r="D273" s="123" t="s">
        <v>958</v>
      </c>
      <c r="E273" s="119"/>
      <c r="F273" s="157" t="str">
        <f t="shared" si="5"/>
        <v/>
      </c>
      <c r="G273" s="157" t="str">
        <f t="shared" si="6"/>
        <v/>
      </c>
    </row>
    <row r="274" spans="1:7" x14ac:dyDescent="0.3">
      <c r="A274" s="119" t="s">
        <v>2251</v>
      </c>
      <c r="B274" s="110" t="s">
        <v>196</v>
      </c>
      <c r="C274" s="137">
        <f>SUM(C266:C273)</f>
        <v>0</v>
      </c>
      <c r="D274" s="137">
        <f>SUM(D266:D273)</f>
        <v>0</v>
      </c>
      <c r="E274" s="119"/>
      <c r="F274" s="158">
        <f>SUM(F266:F273)</f>
        <v>0</v>
      </c>
      <c r="G274" s="158">
        <f>SUM(G266:G273)</f>
        <v>0</v>
      </c>
    </row>
    <row r="275" spans="1:7" x14ac:dyDescent="0.3">
      <c r="A275" s="119" t="s">
        <v>2252</v>
      </c>
      <c r="B275" s="101" t="s">
        <v>941</v>
      </c>
      <c r="C275" s="178"/>
      <c r="D275" s="123"/>
      <c r="E275" s="119"/>
      <c r="F275" s="157"/>
      <c r="G275" s="157"/>
    </row>
    <row r="276" spans="1:7" x14ac:dyDescent="0.3">
      <c r="A276" s="119" t="s">
        <v>2253</v>
      </c>
      <c r="B276" s="101" t="s">
        <v>943</v>
      </c>
      <c r="C276" s="178"/>
      <c r="D276" s="123"/>
      <c r="E276" s="119"/>
      <c r="F276" s="157"/>
      <c r="G276" s="157"/>
    </row>
    <row r="277" spans="1:7" x14ac:dyDescent="0.3">
      <c r="A277" s="119" t="s">
        <v>2254</v>
      </c>
      <c r="B277" s="101" t="s">
        <v>945</v>
      </c>
      <c r="C277" s="178"/>
      <c r="D277" s="123"/>
      <c r="E277" s="119"/>
      <c r="F277" s="157"/>
      <c r="G277" s="157"/>
    </row>
    <row r="278" spans="1:7" x14ac:dyDescent="0.3">
      <c r="A278" s="119" t="s">
        <v>2255</v>
      </c>
      <c r="B278" s="101" t="s">
        <v>947</v>
      </c>
      <c r="C278" s="178"/>
      <c r="D278" s="123"/>
      <c r="E278" s="119"/>
      <c r="F278" s="157"/>
      <c r="G278" s="157"/>
    </row>
    <row r="279" spans="1:7" x14ac:dyDescent="0.3">
      <c r="A279" s="119" t="s">
        <v>2256</v>
      </c>
      <c r="B279" s="101" t="s">
        <v>949</v>
      </c>
      <c r="C279" s="178"/>
      <c r="D279" s="123"/>
      <c r="E279" s="119"/>
      <c r="F279" s="157"/>
      <c r="G279" s="157"/>
    </row>
    <row r="280" spans="1:7" x14ac:dyDescent="0.3">
      <c r="A280" s="119" t="s">
        <v>2257</v>
      </c>
      <c r="B280" s="101" t="s">
        <v>951</v>
      </c>
      <c r="C280" s="178"/>
      <c r="D280" s="123"/>
      <c r="E280" s="119"/>
      <c r="F280" s="157"/>
      <c r="G280" s="157"/>
    </row>
    <row r="281" spans="1:7" x14ac:dyDescent="0.3">
      <c r="A281" s="119" t="s">
        <v>2258</v>
      </c>
      <c r="B281" s="101"/>
      <c r="C281" s="119"/>
      <c r="D281" s="119"/>
      <c r="E281" s="119"/>
      <c r="F281" s="112"/>
      <c r="G281" s="112"/>
    </row>
    <row r="282" spans="1:7" x14ac:dyDescent="0.3">
      <c r="A282" s="119" t="s">
        <v>2259</v>
      </c>
      <c r="B282" s="101"/>
      <c r="C282" s="119"/>
      <c r="D282" s="119"/>
      <c r="E282" s="119"/>
      <c r="F282" s="112"/>
      <c r="G282" s="112"/>
    </row>
    <row r="283" spans="1:7" x14ac:dyDescent="0.3">
      <c r="A283" s="119" t="s">
        <v>2260</v>
      </c>
      <c r="B283" s="101"/>
      <c r="C283" s="119"/>
      <c r="D283" s="119"/>
      <c r="E283" s="119"/>
      <c r="F283" s="112"/>
      <c r="G283" s="112"/>
    </row>
    <row r="284" spans="1:7" x14ac:dyDescent="0.3">
      <c r="A284" s="98"/>
      <c r="B284" s="98" t="s">
        <v>976</v>
      </c>
      <c r="C284" s="98" t="s">
        <v>674</v>
      </c>
      <c r="D284" s="98"/>
      <c r="E284" s="98"/>
      <c r="F284" s="98"/>
      <c r="G284" s="98"/>
    </row>
    <row r="285" spans="1:7" x14ac:dyDescent="0.3">
      <c r="A285" s="119" t="s">
        <v>2261</v>
      </c>
      <c r="B285" s="119" t="s">
        <v>978</v>
      </c>
      <c r="C285" s="180" t="s">
        <v>211</v>
      </c>
      <c r="D285" s="119"/>
      <c r="E285" s="109"/>
      <c r="F285" s="109"/>
      <c r="G285" s="109"/>
    </row>
    <row r="286" spans="1:7" x14ac:dyDescent="0.3">
      <c r="A286" s="119" t="s">
        <v>2262</v>
      </c>
      <c r="B286" s="119" t="s">
        <v>981</v>
      </c>
      <c r="C286" s="180" t="s">
        <v>211</v>
      </c>
      <c r="D286" s="119"/>
      <c r="E286" s="109"/>
      <c r="F286" s="109"/>
      <c r="G286" s="126"/>
    </row>
    <row r="287" spans="1:7" x14ac:dyDescent="0.3">
      <c r="A287" s="119" t="s">
        <v>2263</v>
      </c>
      <c r="B287" s="119" t="s">
        <v>983</v>
      </c>
      <c r="C287" s="180" t="s">
        <v>211</v>
      </c>
      <c r="D287" s="119"/>
      <c r="E287" s="109"/>
      <c r="F287" s="109"/>
      <c r="G287" s="126"/>
    </row>
    <row r="288" spans="1:7" x14ac:dyDescent="0.3">
      <c r="A288" s="119" t="s">
        <v>2264</v>
      </c>
      <c r="B288" s="119" t="s">
        <v>2265</v>
      </c>
      <c r="C288" s="180" t="s">
        <v>211</v>
      </c>
      <c r="D288" s="119"/>
      <c r="E288" s="109"/>
      <c r="F288" s="109"/>
      <c r="G288" s="126"/>
    </row>
    <row r="289" spans="1:7" x14ac:dyDescent="0.3">
      <c r="A289" s="119" t="s">
        <v>2266</v>
      </c>
      <c r="B289" s="125" t="s">
        <v>987</v>
      </c>
      <c r="C289" s="180" t="s">
        <v>211</v>
      </c>
      <c r="D289" s="127"/>
      <c r="E289" s="127"/>
      <c r="F289" s="89"/>
      <c r="G289" s="89"/>
    </row>
    <row r="290" spans="1:7" x14ac:dyDescent="0.3">
      <c r="A290" s="119" t="s">
        <v>2267</v>
      </c>
      <c r="B290" s="119" t="s">
        <v>194</v>
      </c>
      <c r="C290" s="180" t="s">
        <v>211</v>
      </c>
      <c r="D290" s="119"/>
      <c r="E290" s="109"/>
      <c r="F290" s="109"/>
      <c r="G290" s="126"/>
    </row>
    <row r="291" spans="1:7" x14ac:dyDescent="0.3">
      <c r="A291" s="119" t="s">
        <v>2268</v>
      </c>
      <c r="B291" s="101" t="s">
        <v>990</v>
      </c>
      <c r="C291" s="181"/>
      <c r="D291" s="119"/>
      <c r="E291" s="109"/>
      <c r="F291" s="109"/>
      <c r="G291" s="126"/>
    </row>
    <row r="292" spans="1:7" x14ac:dyDescent="0.3">
      <c r="A292" s="119" t="s">
        <v>2269</v>
      </c>
      <c r="B292" s="101" t="s">
        <v>992</v>
      </c>
      <c r="C292" s="180"/>
      <c r="D292" s="119"/>
      <c r="E292" s="109"/>
      <c r="F292" s="109"/>
      <c r="G292" s="126"/>
    </row>
    <row r="293" spans="1:7" x14ac:dyDescent="0.3">
      <c r="A293" s="119" t="s">
        <v>2270</v>
      </c>
      <c r="B293" s="101" t="s">
        <v>994</v>
      </c>
      <c r="C293" s="180"/>
      <c r="D293" s="119"/>
      <c r="E293" s="109"/>
      <c r="F293" s="109"/>
      <c r="G293" s="126"/>
    </row>
    <row r="294" spans="1:7" x14ac:dyDescent="0.3">
      <c r="A294" s="119" t="s">
        <v>2271</v>
      </c>
      <c r="B294" s="101" t="s">
        <v>996</v>
      </c>
      <c r="C294" s="180"/>
      <c r="D294" s="119"/>
      <c r="E294" s="109"/>
      <c r="F294" s="109"/>
      <c r="G294" s="126"/>
    </row>
    <row r="295" spans="1:7" x14ac:dyDescent="0.3">
      <c r="A295" s="119" t="s">
        <v>2272</v>
      </c>
      <c r="B295" s="101" t="s">
        <v>198</v>
      </c>
      <c r="C295" s="180"/>
      <c r="D295" s="119"/>
      <c r="E295" s="109"/>
      <c r="F295" s="109"/>
      <c r="G295" s="126"/>
    </row>
    <row r="296" spans="1:7" x14ac:dyDescent="0.3">
      <c r="A296" s="119" t="s">
        <v>2273</v>
      </c>
      <c r="B296" s="101" t="s">
        <v>198</v>
      </c>
      <c r="C296" s="180"/>
      <c r="D296" s="119"/>
      <c r="E296" s="109"/>
      <c r="F296" s="109"/>
      <c r="G296" s="126"/>
    </row>
    <row r="297" spans="1:7" x14ac:dyDescent="0.3">
      <c r="A297" s="119" t="s">
        <v>2274</v>
      </c>
      <c r="B297" s="101" t="s">
        <v>198</v>
      </c>
      <c r="C297" s="180"/>
      <c r="D297" s="119"/>
      <c r="E297" s="109"/>
      <c r="F297" s="109"/>
      <c r="G297" s="126"/>
    </row>
    <row r="298" spans="1:7" x14ac:dyDescent="0.3">
      <c r="A298" s="119" t="s">
        <v>2275</v>
      </c>
      <c r="B298" s="101" t="s">
        <v>198</v>
      </c>
      <c r="C298" s="180"/>
      <c r="D298" s="119"/>
      <c r="E298" s="109"/>
      <c r="F298" s="109"/>
      <c r="G298" s="126"/>
    </row>
    <row r="299" spans="1:7" x14ac:dyDescent="0.3">
      <c r="A299" s="119" t="s">
        <v>2276</v>
      </c>
      <c r="B299" s="101" t="s">
        <v>198</v>
      </c>
      <c r="C299" s="180"/>
      <c r="D299" s="119"/>
      <c r="E299" s="109"/>
      <c r="F299" s="109"/>
      <c r="G299" s="126"/>
    </row>
    <row r="300" spans="1:7" x14ac:dyDescent="0.3">
      <c r="A300" s="119" t="s">
        <v>2277</v>
      </c>
      <c r="B300" s="101" t="s">
        <v>198</v>
      </c>
      <c r="C300" s="180"/>
      <c r="D300" s="119"/>
      <c r="E300" s="109"/>
      <c r="F300" s="109"/>
      <c r="G300" s="126"/>
    </row>
    <row r="301" spans="1:7" x14ac:dyDescent="0.3">
      <c r="A301" s="98"/>
      <c r="B301" s="98" t="s">
        <v>1003</v>
      </c>
      <c r="C301" s="98" t="s">
        <v>674</v>
      </c>
      <c r="D301" s="98"/>
      <c r="E301" s="98"/>
      <c r="F301" s="98"/>
      <c r="G301" s="98"/>
    </row>
    <row r="302" spans="1:7" x14ac:dyDescent="0.3">
      <c r="A302" s="119" t="s">
        <v>2278</v>
      </c>
      <c r="B302" s="119" t="s">
        <v>1005</v>
      </c>
      <c r="C302" s="180" t="s">
        <v>211</v>
      </c>
      <c r="D302" s="119"/>
      <c r="E302" s="126"/>
      <c r="F302" s="126"/>
      <c r="G302" s="126"/>
    </row>
    <row r="303" spans="1:7" x14ac:dyDescent="0.3">
      <c r="A303" s="119" t="s">
        <v>2279</v>
      </c>
      <c r="B303" s="119" t="s">
        <v>1007</v>
      </c>
      <c r="C303" s="180" t="s">
        <v>211</v>
      </c>
      <c r="D303" s="119"/>
      <c r="E303" s="126"/>
      <c r="F303" s="126"/>
      <c r="G303" s="126"/>
    </row>
    <row r="304" spans="1:7" x14ac:dyDescent="0.3">
      <c r="A304" s="119" t="s">
        <v>2280</v>
      </c>
      <c r="B304" s="119" t="s">
        <v>194</v>
      </c>
      <c r="C304" s="180" t="s">
        <v>211</v>
      </c>
      <c r="D304" s="119"/>
      <c r="E304" s="126"/>
      <c r="F304" s="126"/>
      <c r="G304" s="126"/>
    </row>
    <row r="305" spans="1:7" x14ac:dyDescent="0.3">
      <c r="A305" s="119" t="s">
        <v>2281</v>
      </c>
      <c r="B305" s="119"/>
      <c r="C305" s="155"/>
      <c r="D305" s="119"/>
      <c r="E305" s="126"/>
      <c r="F305" s="126"/>
      <c r="G305" s="126"/>
    </row>
    <row r="306" spans="1:7" x14ac:dyDescent="0.3">
      <c r="A306" s="119" t="s">
        <v>2282</v>
      </c>
      <c r="B306" s="119"/>
      <c r="C306" s="155"/>
      <c r="D306" s="119"/>
      <c r="E306" s="126"/>
      <c r="F306" s="126"/>
      <c r="G306" s="126"/>
    </row>
    <row r="307" spans="1:7" x14ac:dyDescent="0.3">
      <c r="A307" s="119" t="s">
        <v>2283</v>
      </c>
      <c r="B307" s="119"/>
      <c r="C307" s="155"/>
      <c r="D307" s="119"/>
      <c r="E307" s="126"/>
      <c r="F307" s="126"/>
      <c r="G307" s="126"/>
    </row>
    <row r="308" spans="1:7" x14ac:dyDescent="0.3">
      <c r="A308" s="98"/>
      <c r="B308" s="98" t="s">
        <v>2284</v>
      </c>
      <c r="C308" s="98" t="s">
        <v>155</v>
      </c>
      <c r="D308" s="98" t="s">
        <v>1016</v>
      </c>
      <c r="E308" s="98"/>
      <c r="F308" s="98" t="s">
        <v>674</v>
      </c>
      <c r="G308" s="98" t="s">
        <v>1017</v>
      </c>
    </row>
    <row r="309" spans="1:7" x14ac:dyDescent="0.3">
      <c r="A309" s="119" t="s">
        <v>2285</v>
      </c>
      <c r="B309" s="138" t="s">
        <v>1019</v>
      </c>
      <c r="C309" s="178" t="s">
        <v>211</v>
      </c>
      <c r="D309" s="123" t="s">
        <v>211</v>
      </c>
      <c r="E309" s="85"/>
      <c r="F309" s="157" t="str">
        <f t="shared" ref="F309:F326" si="7">IF($C$327=0,"",IF(C309="[for completion]","",IF(C309="","",C309/$C$327)))</f>
        <v/>
      </c>
      <c r="G309" s="157" t="str">
        <f t="shared" ref="G309:G326" si="8">IF($D$327=0,"",IF(D309="[for completion]","",IF(D309="","",D309/$D$327)))</f>
        <v/>
      </c>
    </row>
    <row r="310" spans="1:7" x14ac:dyDescent="0.3">
      <c r="A310" s="119" t="s">
        <v>2286</v>
      </c>
      <c r="B310" s="138" t="s">
        <v>1019</v>
      </c>
      <c r="C310" s="178" t="s">
        <v>211</v>
      </c>
      <c r="D310" s="123" t="s">
        <v>211</v>
      </c>
      <c r="E310" s="85"/>
      <c r="F310" s="157" t="str">
        <f t="shared" si="7"/>
        <v/>
      </c>
      <c r="G310" s="157" t="str">
        <f t="shared" si="8"/>
        <v/>
      </c>
    </row>
    <row r="311" spans="1:7" x14ac:dyDescent="0.3">
      <c r="A311" s="119" t="s">
        <v>2287</v>
      </c>
      <c r="B311" s="138" t="s">
        <v>1019</v>
      </c>
      <c r="C311" s="178" t="s">
        <v>211</v>
      </c>
      <c r="D311" s="123" t="s">
        <v>211</v>
      </c>
      <c r="E311" s="85"/>
      <c r="F311" s="157" t="str">
        <f t="shared" si="7"/>
        <v/>
      </c>
      <c r="G311" s="157" t="str">
        <f t="shared" si="8"/>
        <v/>
      </c>
    </row>
    <row r="312" spans="1:7" x14ac:dyDescent="0.3">
      <c r="A312" s="119" t="s">
        <v>2288</v>
      </c>
      <c r="B312" s="138" t="s">
        <v>1019</v>
      </c>
      <c r="C312" s="178" t="s">
        <v>211</v>
      </c>
      <c r="D312" s="123" t="s">
        <v>211</v>
      </c>
      <c r="E312" s="85"/>
      <c r="F312" s="157" t="str">
        <f t="shared" si="7"/>
        <v/>
      </c>
      <c r="G312" s="157" t="str">
        <f t="shared" si="8"/>
        <v/>
      </c>
    </row>
    <row r="313" spans="1:7" x14ac:dyDescent="0.3">
      <c r="A313" s="119" t="s">
        <v>2289</v>
      </c>
      <c r="B313" s="138" t="s">
        <v>1019</v>
      </c>
      <c r="C313" s="178" t="s">
        <v>211</v>
      </c>
      <c r="D313" s="123" t="s">
        <v>211</v>
      </c>
      <c r="E313" s="85"/>
      <c r="F313" s="157" t="str">
        <f t="shared" si="7"/>
        <v/>
      </c>
      <c r="G313" s="157" t="str">
        <f t="shared" si="8"/>
        <v/>
      </c>
    </row>
    <row r="314" spans="1:7" x14ac:dyDescent="0.3">
      <c r="A314" s="119" t="s">
        <v>2290</v>
      </c>
      <c r="B314" s="138" t="s">
        <v>1019</v>
      </c>
      <c r="C314" s="178" t="s">
        <v>211</v>
      </c>
      <c r="D314" s="123" t="s">
        <v>211</v>
      </c>
      <c r="E314" s="85"/>
      <c r="F314" s="157" t="str">
        <f t="shared" si="7"/>
        <v/>
      </c>
      <c r="G314" s="157" t="str">
        <f t="shared" si="8"/>
        <v/>
      </c>
    </row>
    <row r="315" spans="1:7" x14ac:dyDescent="0.3">
      <c r="A315" s="119" t="s">
        <v>2291</v>
      </c>
      <c r="B315" s="138" t="s">
        <v>1019</v>
      </c>
      <c r="C315" s="178" t="s">
        <v>211</v>
      </c>
      <c r="D315" s="123" t="s">
        <v>211</v>
      </c>
      <c r="E315" s="85"/>
      <c r="F315" s="157" t="str">
        <f t="shared" si="7"/>
        <v/>
      </c>
      <c r="G315" s="157" t="str">
        <f t="shared" si="8"/>
        <v/>
      </c>
    </row>
    <row r="316" spans="1:7" x14ac:dyDescent="0.3">
      <c r="A316" s="119" t="s">
        <v>2292</v>
      </c>
      <c r="B316" s="138" t="s">
        <v>1019</v>
      </c>
      <c r="C316" s="178" t="s">
        <v>211</v>
      </c>
      <c r="D316" s="123" t="s">
        <v>211</v>
      </c>
      <c r="E316" s="85"/>
      <c r="F316" s="157" t="str">
        <f t="shared" si="7"/>
        <v/>
      </c>
      <c r="G316" s="157" t="str">
        <f t="shared" si="8"/>
        <v/>
      </c>
    </row>
    <row r="317" spans="1:7" x14ac:dyDescent="0.3">
      <c r="A317" s="119" t="s">
        <v>2293</v>
      </c>
      <c r="B317" s="138" t="s">
        <v>1019</v>
      </c>
      <c r="C317" s="178" t="s">
        <v>211</v>
      </c>
      <c r="D317" s="123" t="s">
        <v>211</v>
      </c>
      <c r="E317" s="85"/>
      <c r="F317" s="157" t="str">
        <f t="shared" si="7"/>
        <v/>
      </c>
      <c r="G317" s="157" t="str">
        <f t="shared" si="8"/>
        <v/>
      </c>
    </row>
    <row r="318" spans="1:7" x14ac:dyDescent="0.3">
      <c r="A318" s="119" t="s">
        <v>2294</v>
      </c>
      <c r="B318" s="138" t="s">
        <v>1019</v>
      </c>
      <c r="C318" s="178" t="s">
        <v>211</v>
      </c>
      <c r="D318" s="123" t="s">
        <v>211</v>
      </c>
      <c r="E318" s="85"/>
      <c r="F318" s="157" t="str">
        <f t="shared" si="7"/>
        <v/>
      </c>
      <c r="G318" s="157" t="str">
        <f t="shared" si="8"/>
        <v/>
      </c>
    </row>
    <row r="319" spans="1:7" x14ac:dyDescent="0.3">
      <c r="A319" s="119" t="s">
        <v>2295</v>
      </c>
      <c r="B319" s="138" t="s">
        <v>1019</v>
      </c>
      <c r="C319" s="178" t="s">
        <v>211</v>
      </c>
      <c r="D319" s="123" t="s">
        <v>211</v>
      </c>
      <c r="E319" s="85"/>
      <c r="F319" s="157" t="str">
        <f t="shared" si="7"/>
        <v/>
      </c>
      <c r="G319" s="157" t="str">
        <f t="shared" si="8"/>
        <v/>
      </c>
    </row>
    <row r="320" spans="1:7" x14ac:dyDescent="0.3">
      <c r="A320" s="119" t="s">
        <v>2296</v>
      </c>
      <c r="B320" s="138" t="s">
        <v>1019</v>
      </c>
      <c r="C320" s="178" t="s">
        <v>211</v>
      </c>
      <c r="D320" s="123" t="s">
        <v>211</v>
      </c>
      <c r="E320" s="85"/>
      <c r="F320" s="157" t="str">
        <f t="shared" si="7"/>
        <v/>
      </c>
      <c r="G320" s="157" t="str">
        <f t="shared" si="8"/>
        <v/>
      </c>
    </row>
    <row r="321" spans="1:7" x14ac:dyDescent="0.3">
      <c r="A321" s="119" t="s">
        <v>2297</v>
      </c>
      <c r="B321" s="138" t="s">
        <v>1019</v>
      </c>
      <c r="C321" s="178" t="s">
        <v>211</v>
      </c>
      <c r="D321" s="123" t="s">
        <v>211</v>
      </c>
      <c r="E321" s="85"/>
      <c r="F321" s="157" t="str">
        <f t="shared" si="7"/>
        <v/>
      </c>
      <c r="G321" s="157" t="str">
        <f t="shared" si="8"/>
        <v/>
      </c>
    </row>
    <row r="322" spans="1:7" x14ac:dyDescent="0.3">
      <c r="A322" s="119" t="s">
        <v>2298</v>
      </c>
      <c r="B322" s="138" t="s">
        <v>1019</v>
      </c>
      <c r="C322" s="178" t="s">
        <v>211</v>
      </c>
      <c r="D322" s="123" t="s">
        <v>211</v>
      </c>
      <c r="E322" s="85"/>
      <c r="F322" s="157" t="str">
        <f t="shared" si="7"/>
        <v/>
      </c>
      <c r="G322" s="157" t="str">
        <f t="shared" si="8"/>
        <v/>
      </c>
    </row>
    <row r="323" spans="1:7" x14ac:dyDescent="0.3">
      <c r="A323" s="119" t="s">
        <v>2299</v>
      </c>
      <c r="B323" s="138" t="s">
        <v>1019</v>
      </c>
      <c r="C323" s="178" t="s">
        <v>211</v>
      </c>
      <c r="D323" s="123" t="s">
        <v>211</v>
      </c>
      <c r="E323" s="85"/>
      <c r="F323" s="157" t="str">
        <f t="shared" si="7"/>
        <v/>
      </c>
      <c r="G323" s="157" t="str">
        <f t="shared" si="8"/>
        <v/>
      </c>
    </row>
    <row r="324" spans="1:7" x14ac:dyDescent="0.3">
      <c r="A324" s="119" t="s">
        <v>2300</v>
      </c>
      <c r="B324" s="138" t="s">
        <v>1019</v>
      </c>
      <c r="C324" s="178" t="s">
        <v>211</v>
      </c>
      <c r="D324" s="123" t="s">
        <v>211</v>
      </c>
      <c r="E324" s="85"/>
      <c r="F324" s="157" t="str">
        <f t="shared" si="7"/>
        <v/>
      </c>
      <c r="G324" s="157" t="str">
        <f t="shared" si="8"/>
        <v/>
      </c>
    </row>
    <row r="325" spans="1:7" x14ac:dyDescent="0.3">
      <c r="A325" s="119" t="s">
        <v>2301</v>
      </c>
      <c r="B325" s="138" t="s">
        <v>1019</v>
      </c>
      <c r="C325" s="178" t="s">
        <v>211</v>
      </c>
      <c r="D325" s="123" t="s">
        <v>211</v>
      </c>
      <c r="E325" s="85"/>
      <c r="F325" s="157" t="str">
        <f t="shared" si="7"/>
        <v/>
      </c>
      <c r="G325" s="157" t="str">
        <f t="shared" si="8"/>
        <v/>
      </c>
    </row>
    <row r="326" spans="1:7" x14ac:dyDescent="0.3">
      <c r="A326" s="119" t="s">
        <v>2302</v>
      </c>
      <c r="B326" s="125" t="s">
        <v>1037</v>
      </c>
      <c r="C326" s="178" t="s">
        <v>211</v>
      </c>
      <c r="D326" s="123" t="s">
        <v>211</v>
      </c>
      <c r="E326" s="85"/>
      <c r="F326" s="157" t="str">
        <f t="shared" si="7"/>
        <v/>
      </c>
      <c r="G326" s="157" t="str">
        <f t="shared" si="8"/>
        <v/>
      </c>
    </row>
    <row r="327" spans="1:7" x14ac:dyDescent="0.3">
      <c r="A327" s="119" t="s">
        <v>2303</v>
      </c>
      <c r="B327" s="125" t="s">
        <v>196</v>
      </c>
      <c r="C327" s="137">
        <f>SUM(C309:C326)</f>
        <v>0</v>
      </c>
      <c r="D327" s="137">
        <f>SUM(D309:D326)</f>
        <v>0</v>
      </c>
      <c r="E327" s="85"/>
      <c r="F327" s="158">
        <f>SUM(F319:F326)</f>
        <v>0</v>
      </c>
      <c r="G327" s="158">
        <f>SUM(G319:G326)</f>
        <v>0</v>
      </c>
    </row>
    <row r="328" spans="1:7" x14ac:dyDescent="0.3">
      <c r="A328" s="119" t="s">
        <v>2304</v>
      </c>
      <c r="B328" s="125"/>
      <c r="C328" s="119"/>
      <c r="D328" s="119"/>
      <c r="E328" s="85"/>
      <c r="F328" s="85"/>
      <c r="G328" s="85"/>
    </row>
    <row r="329" spans="1:7" x14ac:dyDescent="0.3">
      <c r="A329" s="119" t="s">
        <v>2305</v>
      </c>
      <c r="B329" s="125"/>
      <c r="C329" s="119"/>
      <c r="D329" s="119"/>
      <c r="E329" s="85"/>
      <c r="F329" s="85"/>
      <c r="G329" s="85"/>
    </row>
    <row r="330" spans="1:7" x14ac:dyDescent="0.3">
      <c r="A330" s="119" t="s">
        <v>2306</v>
      </c>
      <c r="B330" s="125"/>
      <c r="C330" s="119"/>
      <c r="D330" s="119"/>
      <c r="E330" s="85"/>
      <c r="F330" s="85"/>
      <c r="G330" s="85"/>
    </row>
    <row r="331" spans="1:7" x14ac:dyDescent="0.3">
      <c r="A331" s="98"/>
      <c r="B331" s="98" t="s">
        <v>2307</v>
      </c>
      <c r="C331" s="98" t="s">
        <v>155</v>
      </c>
      <c r="D331" s="98" t="s">
        <v>1016</v>
      </c>
      <c r="E331" s="98"/>
      <c r="F331" s="98" t="s">
        <v>674</v>
      </c>
      <c r="G331" s="98" t="s">
        <v>1017</v>
      </c>
    </row>
    <row r="332" spans="1:7" x14ac:dyDescent="0.3">
      <c r="A332" s="119" t="s">
        <v>2308</v>
      </c>
      <c r="B332" s="138" t="s">
        <v>1019</v>
      </c>
      <c r="C332" s="178" t="s">
        <v>211</v>
      </c>
      <c r="D332" s="123" t="s">
        <v>211</v>
      </c>
      <c r="E332" s="85"/>
      <c r="F332" s="157" t="str">
        <f t="shared" ref="F332:F349" si="9">IF($C$350=0,"",IF(C332="[for completion]","",IF(C332="","",C332/$C$350)))</f>
        <v/>
      </c>
      <c r="G332" s="157" t="str">
        <f t="shared" ref="G332:G349" si="10">IF($D$350=0,"",IF(D332="[for completion]","",IF(D332="","",D332/$D$350)))</f>
        <v/>
      </c>
    </row>
    <row r="333" spans="1:7" x14ac:dyDescent="0.3">
      <c r="A333" s="119" t="s">
        <v>2309</v>
      </c>
      <c r="B333" s="138" t="s">
        <v>1019</v>
      </c>
      <c r="C333" s="178" t="s">
        <v>211</v>
      </c>
      <c r="D333" s="123" t="s">
        <v>211</v>
      </c>
      <c r="E333" s="85"/>
      <c r="F333" s="157" t="str">
        <f t="shared" si="9"/>
        <v/>
      </c>
      <c r="G333" s="157" t="str">
        <f t="shared" si="10"/>
        <v/>
      </c>
    </row>
    <row r="334" spans="1:7" x14ac:dyDescent="0.3">
      <c r="A334" s="119" t="s">
        <v>2310</v>
      </c>
      <c r="B334" s="138" t="s">
        <v>1019</v>
      </c>
      <c r="C334" s="178" t="s">
        <v>211</v>
      </c>
      <c r="D334" s="123" t="s">
        <v>211</v>
      </c>
      <c r="E334" s="85"/>
      <c r="F334" s="157" t="str">
        <f t="shared" si="9"/>
        <v/>
      </c>
      <c r="G334" s="157" t="str">
        <f t="shared" si="10"/>
        <v/>
      </c>
    </row>
    <row r="335" spans="1:7" x14ac:dyDescent="0.3">
      <c r="A335" s="119" t="s">
        <v>2311</v>
      </c>
      <c r="B335" s="138" t="s">
        <v>1019</v>
      </c>
      <c r="C335" s="178" t="s">
        <v>211</v>
      </c>
      <c r="D335" s="123" t="s">
        <v>211</v>
      </c>
      <c r="E335" s="85"/>
      <c r="F335" s="157" t="str">
        <f t="shared" si="9"/>
        <v/>
      </c>
      <c r="G335" s="157" t="str">
        <f t="shared" si="10"/>
        <v/>
      </c>
    </row>
    <row r="336" spans="1:7" x14ac:dyDescent="0.3">
      <c r="A336" s="119" t="s">
        <v>2312</v>
      </c>
      <c r="B336" s="138" t="s">
        <v>1019</v>
      </c>
      <c r="C336" s="178" t="s">
        <v>211</v>
      </c>
      <c r="D336" s="123" t="s">
        <v>211</v>
      </c>
      <c r="E336" s="85"/>
      <c r="F336" s="157" t="str">
        <f t="shared" si="9"/>
        <v/>
      </c>
      <c r="G336" s="157" t="str">
        <f t="shared" si="10"/>
        <v/>
      </c>
    </row>
    <row r="337" spans="1:7" x14ac:dyDescent="0.3">
      <c r="A337" s="119" t="s">
        <v>2313</v>
      </c>
      <c r="B337" s="138" t="s">
        <v>1019</v>
      </c>
      <c r="C337" s="178" t="s">
        <v>211</v>
      </c>
      <c r="D337" s="123" t="s">
        <v>211</v>
      </c>
      <c r="E337" s="85"/>
      <c r="F337" s="157" t="str">
        <f t="shared" si="9"/>
        <v/>
      </c>
      <c r="G337" s="157" t="str">
        <f t="shared" si="10"/>
        <v/>
      </c>
    </row>
    <row r="338" spans="1:7" x14ac:dyDescent="0.3">
      <c r="A338" s="119" t="s">
        <v>2314</v>
      </c>
      <c r="B338" s="138" t="s">
        <v>1019</v>
      </c>
      <c r="C338" s="178" t="s">
        <v>211</v>
      </c>
      <c r="D338" s="123" t="s">
        <v>211</v>
      </c>
      <c r="E338" s="85"/>
      <c r="F338" s="157" t="str">
        <f t="shared" si="9"/>
        <v/>
      </c>
      <c r="G338" s="157" t="str">
        <f t="shared" si="10"/>
        <v/>
      </c>
    </row>
    <row r="339" spans="1:7" x14ac:dyDescent="0.3">
      <c r="A339" s="119" t="s">
        <v>2315</v>
      </c>
      <c r="B339" s="138" t="s">
        <v>1019</v>
      </c>
      <c r="C339" s="178" t="s">
        <v>211</v>
      </c>
      <c r="D339" s="123" t="s">
        <v>211</v>
      </c>
      <c r="E339" s="85"/>
      <c r="F339" s="157" t="str">
        <f t="shared" si="9"/>
        <v/>
      </c>
      <c r="G339" s="157" t="str">
        <f t="shared" si="10"/>
        <v/>
      </c>
    </row>
    <row r="340" spans="1:7" x14ac:dyDescent="0.3">
      <c r="A340" s="119" t="s">
        <v>2316</v>
      </c>
      <c r="B340" s="138" t="s">
        <v>1019</v>
      </c>
      <c r="C340" s="178" t="s">
        <v>211</v>
      </c>
      <c r="D340" s="123" t="s">
        <v>211</v>
      </c>
      <c r="E340" s="85"/>
      <c r="F340" s="157" t="str">
        <f t="shared" si="9"/>
        <v/>
      </c>
      <c r="G340" s="157" t="str">
        <f t="shared" si="10"/>
        <v/>
      </c>
    </row>
    <row r="341" spans="1:7" x14ac:dyDescent="0.3">
      <c r="A341" s="119" t="s">
        <v>2317</v>
      </c>
      <c r="B341" s="138" t="s">
        <v>1019</v>
      </c>
      <c r="C341" s="178" t="s">
        <v>211</v>
      </c>
      <c r="D341" s="123" t="s">
        <v>211</v>
      </c>
      <c r="E341" s="85"/>
      <c r="F341" s="157" t="str">
        <f t="shared" si="9"/>
        <v/>
      </c>
      <c r="G341" s="157" t="str">
        <f t="shared" si="10"/>
        <v/>
      </c>
    </row>
    <row r="342" spans="1:7" x14ac:dyDescent="0.3">
      <c r="A342" s="119" t="s">
        <v>2318</v>
      </c>
      <c r="B342" s="138" t="s">
        <v>1019</v>
      </c>
      <c r="C342" s="178" t="s">
        <v>211</v>
      </c>
      <c r="D342" s="123" t="s">
        <v>211</v>
      </c>
      <c r="E342" s="85"/>
      <c r="F342" s="157" t="str">
        <f t="shared" si="9"/>
        <v/>
      </c>
      <c r="G342" s="157" t="str">
        <f t="shared" si="10"/>
        <v/>
      </c>
    </row>
    <row r="343" spans="1:7" x14ac:dyDescent="0.3">
      <c r="A343" s="119" t="s">
        <v>2319</v>
      </c>
      <c r="B343" s="138" t="s">
        <v>1019</v>
      </c>
      <c r="C343" s="178" t="s">
        <v>211</v>
      </c>
      <c r="D343" s="123" t="s">
        <v>211</v>
      </c>
      <c r="E343" s="85"/>
      <c r="F343" s="157" t="str">
        <f t="shared" si="9"/>
        <v/>
      </c>
      <c r="G343" s="157" t="str">
        <f t="shared" si="10"/>
        <v/>
      </c>
    </row>
    <row r="344" spans="1:7" x14ac:dyDescent="0.3">
      <c r="A344" s="119" t="s">
        <v>2320</v>
      </c>
      <c r="B344" s="138" t="s">
        <v>1019</v>
      </c>
      <c r="C344" s="178" t="s">
        <v>211</v>
      </c>
      <c r="D344" s="123" t="s">
        <v>211</v>
      </c>
      <c r="E344" s="85"/>
      <c r="F344" s="157" t="str">
        <f t="shared" si="9"/>
        <v/>
      </c>
      <c r="G344" s="157" t="str">
        <f t="shared" si="10"/>
        <v/>
      </c>
    </row>
    <row r="345" spans="1:7" x14ac:dyDescent="0.3">
      <c r="A345" s="119" t="s">
        <v>2321</v>
      </c>
      <c r="B345" s="138" t="s">
        <v>1019</v>
      </c>
      <c r="C345" s="178" t="s">
        <v>211</v>
      </c>
      <c r="D345" s="123" t="s">
        <v>211</v>
      </c>
      <c r="E345" s="85"/>
      <c r="F345" s="157" t="str">
        <f t="shared" si="9"/>
        <v/>
      </c>
      <c r="G345" s="157" t="str">
        <f t="shared" si="10"/>
        <v/>
      </c>
    </row>
    <row r="346" spans="1:7" x14ac:dyDescent="0.3">
      <c r="A346" s="119" t="s">
        <v>2322</v>
      </c>
      <c r="B346" s="138" t="s">
        <v>1019</v>
      </c>
      <c r="C346" s="178" t="s">
        <v>211</v>
      </c>
      <c r="D346" s="123" t="s">
        <v>211</v>
      </c>
      <c r="E346" s="85"/>
      <c r="F346" s="157" t="str">
        <f t="shared" si="9"/>
        <v/>
      </c>
      <c r="G346" s="157" t="str">
        <f t="shared" si="10"/>
        <v/>
      </c>
    </row>
    <row r="347" spans="1:7" x14ac:dyDescent="0.3">
      <c r="A347" s="119" t="s">
        <v>2323</v>
      </c>
      <c r="B347" s="138" t="s">
        <v>1019</v>
      </c>
      <c r="C347" s="178" t="s">
        <v>211</v>
      </c>
      <c r="D347" s="123" t="s">
        <v>211</v>
      </c>
      <c r="E347" s="85"/>
      <c r="F347" s="157" t="str">
        <f t="shared" si="9"/>
        <v/>
      </c>
      <c r="G347" s="157" t="str">
        <f t="shared" si="10"/>
        <v/>
      </c>
    </row>
    <row r="348" spans="1:7" x14ac:dyDescent="0.3">
      <c r="A348" s="119" t="s">
        <v>2324</v>
      </c>
      <c r="B348" s="138" t="s">
        <v>1019</v>
      </c>
      <c r="C348" s="178" t="s">
        <v>211</v>
      </c>
      <c r="D348" s="123" t="s">
        <v>211</v>
      </c>
      <c r="E348" s="85"/>
      <c r="F348" s="157" t="str">
        <f t="shared" si="9"/>
        <v/>
      </c>
      <c r="G348" s="157" t="str">
        <f t="shared" si="10"/>
        <v/>
      </c>
    </row>
    <row r="349" spans="1:7" x14ac:dyDescent="0.3">
      <c r="A349" s="119" t="s">
        <v>2325</v>
      </c>
      <c r="B349" s="125" t="s">
        <v>1037</v>
      </c>
      <c r="C349" s="178" t="s">
        <v>211</v>
      </c>
      <c r="D349" s="123" t="s">
        <v>211</v>
      </c>
      <c r="E349" s="85"/>
      <c r="F349" s="157" t="str">
        <f t="shared" si="9"/>
        <v/>
      </c>
      <c r="G349" s="157" t="str">
        <f t="shared" si="10"/>
        <v/>
      </c>
    </row>
    <row r="350" spans="1:7" x14ac:dyDescent="0.3">
      <c r="A350" s="119" t="s">
        <v>2326</v>
      </c>
      <c r="B350" s="125" t="s">
        <v>196</v>
      </c>
      <c r="C350" s="137">
        <f>SUM(C332:C349)</f>
        <v>0</v>
      </c>
      <c r="D350" s="137">
        <f>SUM(D332:D349)</f>
        <v>0</v>
      </c>
      <c r="E350" s="85"/>
      <c r="F350" s="158">
        <f>SUM(F332:F349)</f>
        <v>0</v>
      </c>
      <c r="G350" s="158">
        <f>SUM(G332:G349)</f>
        <v>0</v>
      </c>
    </row>
    <row r="351" spans="1:7" x14ac:dyDescent="0.3">
      <c r="A351" s="119" t="s">
        <v>2327</v>
      </c>
      <c r="B351" s="125"/>
      <c r="C351" s="119"/>
      <c r="D351" s="119"/>
      <c r="E351" s="85"/>
      <c r="F351" s="85"/>
      <c r="G351" s="85"/>
    </row>
    <row r="352" spans="1:7" x14ac:dyDescent="0.3">
      <c r="A352" s="119" t="s">
        <v>2328</v>
      </c>
      <c r="B352" s="125"/>
      <c r="C352" s="119"/>
      <c r="D352" s="119"/>
      <c r="E352" s="85"/>
      <c r="F352" s="85"/>
      <c r="G352" s="85"/>
    </row>
    <row r="353" spans="1:7" x14ac:dyDescent="0.3">
      <c r="A353" s="98"/>
      <c r="B353" s="98" t="s">
        <v>2329</v>
      </c>
      <c r="C353" s="98" t="s">
        <v>155</v>
      </c>
      <c r="D353" s="98" t="s">
        <v>1016</v>
      </c>
      <c r="E353" s="98"/>
      <c r="F353" s="98" t="s">
        <v>674</v>
      </c>
      <c r="G353" s="98" t="s">
        <v>2330</v>
      </c>
    </row>
    <row r="354" spans="1:7" x14ac:dyDescent="0.3">
      <c r="A354" s="119" t="s">
        <v>2331</v>
      </c>
      <c r="B354" s="125" t="s">
        <v>1067</v>
      </c>
      <c r="C354" s="178" t="s">
        <v>211</v>
      </c>
      <c r="D354" s="123" t="s">
        <v>211</v>
      </c>
      <c r="E354" s="85"/>
      <c r="F354" s="157" t="str">
        <f t="shared" ref="F354:F363" si="11">IF($C$364=0,"",IF(C354="[for completion]","",IF(C354="","",C354/$C$364)))</f>
        <v/>
      </c>
      <c r="G354" s="157" t="str">
        <f t="shared" ref="G354:G363" si="12">IF($D$364=0,"",IF(D354="[for completion]","",IF(D354="","",D354/$D$364)))</f>
        <v/>
      </c>
    </row>
    <row r="355" spans="1:7" x14ac:dyDescent="0.3">
      <c r="A355" s="119" t="s">
        <v>2332</v>
      </c>
      <c r="B355" s="125" t="s">
        <v>1069</v>
      </c>
      <c r="C355" s="178" t="s">
        <v>211</v>
      </c>
      <c r="D355" s="123" t="s">
        <v>211</v>
      </c>
      <c r="E355" s="85"/>
      <c r="F355" s="157" t="str">
        <f t="shared" si="11"/>
        <v/>
      </c>
      <c r="G355" s="157" t="str">
        <f t="shared" si="12"/>
        <v/>
      </c>
    </row>
    <row r="356" spans="1:7" x14ac:dyDescent="0.3">
      <c r="A356" s="119" t="s">
        <v>2333</v>
      </c>
      <c r="B356" s="125" t="s">
        <v>1071</v>
      </c>
      <c r="C356" s="178" t="s">
        <v>211</v>
      </c>
      <c r="D356" s="123" t="s">
        <v>211</v>
      </c>
      <c r="E356" s="85"/>
      <c r="F356" s="157" t="str">
        <f t="shared" si="11"/>
        <v/>
      </c>
      <c r="G356" s="157" t="str">
        <f t="shared" si="12"/>
        <v/>
      </c>
    </row>
    <row r="357" spans="1:7" x14ac:dyDescent="0.3">
      <c r="A357" s="119" t="s">
        <v>2334</v>
      </c>
      <c r="B357" s="125" t="s">
        <v>1073</v>
      </c>
      <c r="C357" s="178" t="s">
        <v>211</v>
      </c>
      <c r="D357" s="123" t="s">
        <v>211</v>
      </c>
      <c r="E357" s="85"/>
      <c r="F357" s="157" t="str">
        <f t="shared" si="11"/>
        <v/>
      </c>
      <c r="G357" s="157" t="str">
        <f t="shared" si="12"/>
        <v/>
      </c>
    </row>
    <row r="358" spans="1:7" x14ac:dyDescent="0.3">
      <c r="A358" s="119" t="s">
        <v>2335</v>
      </c>
      <c r="B358" s="125" t="s">
        <v>1075</v>
      </c>
      <c r="C358" s="178" t="s">
        <v>211</v>
      </c>
      <c r="D358" s="123" t="s">
        <v>211</v>
      </c>
      <c r="E358" s="85"/>
      <c r="F358" s="157" t="str">
        <f t="shared" si="11"/>
        <v/>
      </c>
      <c r="G358" s="157" t="str">
        <f t="shared" si="12"/>
        <v/>
      </c>
    </row>
    <row r="359" spans="1:7" x14ac:dyDescent="0.3">
      <c r="A359" s="119" t="s">
        <v>2336</v>
      </c>
      <c r="B359" s="125" t="s">
        <v>1077</v>
      </c>
      <c r="C359" s="178" t="s">
        <v>211</v>
      </c>
      <c r="D359" s="123" t="s">
        <v>211</v>
      </c>
      <c r="E359" s="85"/>
      <c r="F359" s="157" t="str">
        <f t="shared" si="11"/>
        <v/>
      </c>
      <c r="G359" s="157" t="str">
        <f t="shared" si="12"/>
        <v/>
      </c>
    </row>
    <row r="360" spans="1:7" x14ac:dyDescent="0.3">
      <c r="A360" s="119" t="s">
        <v>2337</v>
      </c>
      <c r="B360" s="125" t="s">
        <v>1079</v>
      </c>
      <c r="C360" s="178" t="s">
        <v>211</v>
      </c>
      <c r="D360" s="123" t="s">
        <v>211</v>
      </c>
      <c r="E360" s="85"/>
      <c r="F360" s="157" t="str">
        <f t="shared" si="11"/>
        <v/>
      </c>
      <c r="G360" s="157" t="str">
        <f t="shared" si="12"/>
        <v/>
      </c>
    </row>
    <row r="361" spans="1:7" x14ac:dyDescent="0.3">
      <c r="A361" s="119" t="s">
        <v>2338</v>
      </c>
      <c r="B361" s="125" t="s">
        <v>1081</v>
      </c>
      <c r="C361" s="178" t="s">
        <v>211</v>
      </c>
      <c r="D361" s="123" t="s">
        <v>211</v>
      </c>
      <c r="E361" s="85"/>
      <c r="F361" s="157" t="str">
        <f t="shared" si="11"/>
        <v/>
      </c>
      <c r="G361" s="157" t="str">
        <f t="shared" si="12"/>
        <v/>
      </c>
    </row>
    <row r="362" spans="1:7" x14ac:dyDescent="0.3">
      <c r="A362" s="119" t="s">
        <v>2339</v>
      </c>
      <c r="B362" s="125" t="s">
        <v>1083</v>
      </c>
      <c r="C362" s="178" t="s">
        <v>211</v>
      </c>
      <c r="D362" s="123" t="s">
        <v>211</v>
      </c>
      <c r="E362" s="85"/>
      <c r="F362" s="157" t="str">
        <f t="shared" si="11"/>
        <v/>
      </c>
      <c r="G362" s="157" t="str">
        <f t="shared" si="12"/>
        <v/>
      </c>
    </row>
    <row r="363" spans="1:7" x14ac:dyDescent="0.3">
      <c r="A363" s="119" t="s">
        <v>2340</v>
      </c>
      <c r="B363" s="125" t="s">
        <v>1037</v>
      </c>
      <c r="C363" s="178" t="s">
        <v>211</v>
      </c>
      <c r="D363" s="123" t="s">
        <v>211</v>
      </c>
      <c r="E363" s="85"/>
      <c r="F363" s="157" t="str">
        <f t="shared" si="11"/>
        <v/>
      </c>
      <c r="G363" s="157" t="str">
        <f t="shared" si="12"/>
        <v/>
      </c>
    </row>
    <row r="364" spans="1:7" x14ac:dyDescent="0.3">
      <c r="A364" s="119" t="s">
        <v>2341</v>
      </c>
      <c r="B364" s="125" t="s">
        <v>196</v>
      </c>
      <c r="C364" s="137">
        <f>SUM(C354:C363)</f>
        <v>0</v>
      </c>
      <c r="D364" s="137">
        <f>SUM(D354:D363)</f>
        <v>0</v>
      </c>
      <c r="E364" s="85"/>
      <c r="F364" s="158">
        <f>SUM(F354:F363)</f>
        <v>0</v>
      </c>
      <c r="G364" s="158">
        <f>SUM(G354:G363)</f>
        <v>0</v>
      </c>
    </row>
    <row r="365" spans="1:7" x14ac:dyDescent="0.3">
      <c r="A365" s="119" t="s">
        <v>2342</v>
      </c>
      <c r="B365" s="125"/>
      <c r="C365" s="119"/>
      <c r="D365" s="119"/>
      <c r="E365" s="85"/>
      <c r="F365" s="85"/>
      <c r="G365" s="85"/>
    </row>
    <row r="366" spans="1:7" x14ac:dyDescent="0.3">
      <c r="A366" s="98"/>
      <c r="B366" s="98" t="s">
        <v>2343</v>
      </c>
      <c r="C366" s="98" t="s">
        <v>155</v>
      </c>
      <c r="D366" s="98" t="s">
        <v>1016</v>
      </c>
      <c r="E366" s="98"/>
      <c r="F366" s="98" t="s">
        <v>674</v>
      </c>
      <c r="G366" s="98" t="s">
        <v>2330</v>
      </c>
    </row>
    <row r="367" spans="1:7" x14ac:dyDescent="0.3">
      <c r="A367" s="119" t="s">
        <v>2344</v>
      </c>
      <c r="B367" s="125" t="s">
        <v>1089</v>
      </c>
      <c r="C367" s="178" t="s">
        <v>211</v>
      </c>
      <c r="D367" s="123" t="s">
        <v>211</v>
      </c>
      <c r="E367" s="85"/>
      <c r="F367" s="157" t="str">
        <f t="shared" ref="F367:F373" si="13">IF($C$374=0,"",IF(C367="[for completion]","",IF(C367="","",C367/$C$374)))</f>
        <v/>
      </c>
      <c r="G367" s="157" t="str">
        <f t="shared" ref="G367:G373" si="14">IF($D$374=0,"",IF(D367="[for completion]","",IF(D367="","",D367/$D$374)))</f>
        <v/>
      </c>
    </row>
    <row r="368" spans="1:7" x14ac:dyDescent="0.3">
      <c r="A368" s="119" t="s">
        <v>2345</v>
      </c>
      <c r="B368" s="84" t="s">
        <v>1091</v>
      </c>
      <c r="C368" s="178" t="s">
        <v>211</v>
      </c>
      <c r="D368" s="123" t="s">
        <v>211</v>
      </c>
      <c r="E368" s="85"/>
      <c r="F368" s="157" t="str">
        <f t="shared" si="13"/>
        <v/>
      </c>
      <c r="G368" s="157" t="str">
        <f t="shared" si="14"/>
        <v/>
      </c>
    </row>
    <row r="369" spans="1:7" x14ac:dyDescent="0.3">
      <c r="A369" s="119" t="s">
        <v>2346</v>
      </c>
      <c r="B369" s="125" t="s">
        <v>1093</v>
      </c>
      <c r="C369" s="178" t="s">
        <v>211</v>
      </c>
      <c r="D369" s="123" t="s">
        <v>211</v>
      </c>
      <c r="E369" s="85"/>
      <c r="F369" s="157" t="str">
        <f t="shared" si="13"/>
        <v/>
      </c>
      <c r="G369" s="157" t="str">
        <f t="shared" si="14"/>
        <v/>
      </c>
    </row>
    <row r="370" spans="1:7" x14ac:dyDescent="0.3">
      <c r="A370" s="119" t="s">
        <v>2347</v>
      </c>
      <c r="B370" s="125" t="s">
        <v>1095</v>
      </c>
      <c r="C370" s="178" t="s">
        <v>211</v>
      </c>
      <c r="D370" s="123" t="s">
        <v>211</v>
      </c>
      <c r="E370" s="85"/>
      <c r="F370" s="157" t="str">
        <f t="shared" si="13"/>
        <v/>
      </c>
      <c r="G370" s="157" t="str">
        <f t="shared" si="14"/>
        <v/>
      </c>
    </row>
    <row r="371" spans="1:7" x14ac:dyDescent="0.3">
      <c r="A371" s="119" t="s">
        <v>2348</v>
      </c>
      <c r="B371" s="125" t="s">
        <v>1097</v>
      </c>
      <c r="C371" s="178" t="s">
        <v>211</v>
      </c>
      <c r="D371" s="123" t="s">
        <v>211</v>
      </c>
      <c r="E371" s="85"/>
      <c r="F371" s="157" t="str">
        <f t="shared" si="13"/>
        <v/>
      </c>
      <c r="G371" s="157" t="str">
        <f t="shared" si="14"/>
        <v/>
      </c>
    </row>
    <row r="372" spans="1:7" x14ac:dyDescent="0.3">
      <c r="A372" s="119" t="s">
        <v>2349</v>
      </c>
      <c r="B372" s="125" t="s">
        <v>1099</v>
      </c>
      <c r="C372" s="178" t="s">
        <v>211</v>
      </c>
      <c r="D372" s="123" t="s">
        <v>211</v>
      </c>
      <c r="E372" s="85"/>
      <c r="F372" s="157" t="str">
        <f t="shared" si="13"/>
        <v/>
      </c>
      <c r="G372" s="157" t="str">
        <f t="shared" si="14"/>
        <v/>
      </c>
    </row>
    <row r="373" spans="1:7" x14ac:dyDescent="0.3">
      <c r="A373" s="119" t="s">
        <v>2350</v>
      </c>
      <c r="B373" s="125" t="s">
        <v>1101</v>
      </c>
      <c r="C373" s="178" t="s">
        <v>211</v>
      </c>
      <c r="D373" s="123" t="s">
        <v>211</v>
      </c>
      <c r="E373" s="85"/>
      <c r="F373" s="157" t="str">
        <f t="shared" si="13"/>
        <v/>
      </c>
      <c r="G373" s="157" t="str">
        <f t="shared" si="14"/>
        <v/>
      </c>
    </row>
    <row r="374" spans="1:7" x14ac:dyDescent="0.3">
      <c r="A374" s="119" t="s">
        <v>2351</v>
      </c>
      <c r="B374" s="125" t="s">
        <v>196</v>
      </c>
      <c r="C374" s="137">
        <f>SUM(C367:C373)</f>
        <v>0</v>
      </c>
      <c r="D374" s="137">
        <f>SUM(D367:D373)</f>
        <v>0</v>
      </c>
      <c r="E374" s="85"/>
      <c r="F374" s="158">
        <f>SUM(F367:F373)</f>
        <v>0</v>
      </c>
      <c r="G374" s="158">
        <f>SUM(G367:G373)</f>
        <v>0</v>
      </c>
    </row>
    <row r="375" spans="1:7" x14ac:dyDescent="0.3">
      <c r="A375" s="119" t="s">
        <v>2352</v>
      </c>
      <c r="B375" s="125"/>
      <c r="C375" s="119"/>
      <c r="D375" s="119"/>
      <c r="E375" s="85"/>
      <c r="F375" s="85"/>
      <c r="G375" s="85"/>
    </row>
    <row r="376" spans="1:7" x14ac:dyDescent="0.3">
      <c r="A376" s="98"/>
      <c r="B376" s="98" t="s">
        <v>2353</v>
      </c>
      <c r="C376" s="98" t="s">
        <v>155</v>
      </c>
      <c r="D376" s="98" t="s">
        <v>1016</v>
      </c>
      <c r="E376" s="98"/>
      <c r="F376" s="98" t="s">
        <v>674</v>
      </c>
      <c r="G376" s="98" t="s">
        <v>2330</v>
      </c>
    </row>
    <row r="377" spans="1:7" x14ac:dyDescent="0.3">
      <c r="A377" s="119" t="s">
        <v>2354</v>
      </c>
      <c r="B377" s="125" t="s">
        <v>2355</v>
      </c>
      <c r="C377" s="178" t="s">
        <v>211</v>
      </c>
      <c r="D377" s="123" t="s">
        <v>211</v>
      </c>
      <c r="E377" s="85"/>
      <c r="F377" s="157" t="str">
        <f>IF($C$381=0,"",IF(C377="[for completion]","",IF(C377="","",C377/$C$381)))</f>
        <v/>
      </c>
      <c r="G377" s="157" t="str">
        <f>IF($D$381=0,"",IF(D377="[for completion]","",IF(D377="","",D377/$D$381)))</f>
        <v/>
      </c>
    </row>
    <row r="378" spans="1:7" x14ac:dyDescent="0.3">
      <c r="A378" s="119" t="s">
        <v>2356</v>
      </c>
      <c r="B378" s="84" t="s">
        <v>1344</v>
      </c>
      <c r="C378" s="178" t="s">
        <v>211</v>
      </c>
      <c r="D378" s="123" t="s">
        <v>211</v>
      </c>
      <c r="E378" s="85"/>
      <c r="F378" s="157" t="str">
        <f>IF($C$381=0,"",IF(C378="[for completion]","",IF(C378="","",C378/$C$381)))</f>
        <v/>
      </c>
      <c r="G378" s="157" t="str">
        <f>IF($D$381=0,"",IF(D378="[for completion]","",IF(D378="","",D378/$D$381)))</f>
        <v/>
      </c>
    </row>
    <row r="379" spans="1:7" x14ac:dyDescent="0.3">
      <c r="A379" s="119" t="s">
        <v>2357</v>
      </c>
      <c r="B379" s="125" t="s">
        <v>1101</v>
      </c>
      <c r="C379" s="178" t="s">
        <v>211</v>
      </c>
      <c r="D379" s="123" t="s">
        <v>211</v>
      </c>
      <c r="E379" s="85"/>
      <c r="F379" s="157" t="str">
        <f>IF($C$381=0,"",IF(C379="[for completion]","",IF(C379="","",C379/$C$381)))</f>
        <v/>
      </c>
      <c r="G379" s="157" t="str">
        <f>IF($D$381=0,"",IF(D379="[for completion]","",IF(D379="","",D379/$D$381)))</f>
        <v/>
      </c>
    </row>
    <row r="380" spans="1:7" x14ac:dyDescent="0.3">
      <c r="A380" s="119" t="s">
        <v>2358</v>
      </c>
      <c r="B380" s="119" t="s">
        <v>1037</v>
      </c>
      <c r="C380" s="178" t="s">
        <v>211</v>
      </c>
      <c r="D380" s="123" t="s">
        <v>211</v>
      </c>
      <c r="E380" s="85"/>
      <c r="F380" s="157" t="str">
        <f>IF($C$381=0,"",IF(C380="[for completion]","",IF(C380="","",C380/$C$381)))</f>
        <v/>
      </c>
      <c r="G380" s="157" t="str">
        <f>IF($D$381=0,"",IF(D380="[for completion]","",IF(D380="","",D380/$D$381)))</f>
        <v/>
      </c>
    </row>
    <row r="381" spans="1:7" x14ac:dyDescent="0.3">
      <c r="A381" s="119" t="s">
        <v>2359</v>
      </c>
      <c r="B381" s="125" t="s">
        <v>196</v>
      </c>
      <c r="C381" s="137">
        <f>SUM(C377:C380)</f>
        <v>0</v>
      </c>
      <c r="D381" s="137">
        <f>SUM(D377:D380)</f>
        <v>0</v>
      </c>
      <c r="E381" s="85"/>
      <c r="F381" s="158">
        <f>SUM(F377:F380)</f>
        <v>0</v>
      </c>
      <c r="G381" s="158">
        <f>SUM(G377:G380)</f>
        <v>0</v>
      </c>
    </row>
    <row r="382" spans="1:7" x14ac:dyDescent="0.3">
      <c r="A382" s="119" t="s">
        <v>2360</v>
      </c>
      <c r="B382" s="119"/>
      <c r="C382" s="155"/>
      <c r="D382" s="119"/>
      <c r="E382" s="126"/>
      <c r="F382" s="126"/>
      <c r="G382" s="126"/>
    </row>
    <row r="383" spans="1:7" x14ac:dyDescent="0.3">
      <c r="A383" s="98"/>
      <c r="B383" s="128" t="s">
        <v>1113</v>
      </c>
      <c r="C383" s="98" t="s">
        <v>155</v>
      </c>
      <c r="D383" s="98" t="s">
        <v>1016</v>
      </c>
      <c r="E383" s="98"/>
      <c r="F383" s="98" t="s">
        <v>674</v>
      </c>
      <c r="G383" s="98" t="s">
        <v>1017</v>
      </c>
    </row>
    <row r="384" spans="1:7" x14ac:dyDescent="0.3">
      <c r="A384" s="119" t="s">
        <v>2361</v>
      </c>
      <c r="B384" s="138" t="s">
        <v>1019</v>
      </c>
      <c r="C384" s="119" t="s">
        <v>211</v>
      </c>
      <c r="D384" s="119" t="s">
        <v>211</v>
      </c>
      <c r="E384" s="126"/>
      <c r="F384" s="157" t="str">
        <f t="shared" ref="F384:F401" si="15">IF($C$402=0,"",IF(C384="[for completion]","",IF(C384="","",C384/$C$402)))</f>
        <v/>
      </c>
      <c r="G384" s="157" t="str">
        <f t="shared" ref="G384:G401" si="16">IF($D$402=0,"",IF(D384="[for completion]","",IF(D384="","",D384/$D$402)))</f>
        <v/>
      </c>
    </row>
    <row r="385" spans="1:7" x14ac:dyDescent="0.3">
      <c r="A385" s="119" t="s">
        <v>2362</v>
      </c>
      <c r="B385" s="138" t="s">
        <v>1019</v>
      </c>
      <c r="C385" s="119" t="s">
        <v>211</v>
      </c>
      <c r="D385" s="119" t="s">
        <v>211</v>
      </c>
      <c r="E385" s="126"/>
      <c r="F385" s="157" t="str">
        <f t="shared" si="15"/>
        <v/>
      </c>
      <c r="G385" s="157" t="str">
        <f t="shared" si="16"/>
        <v/>
      </c>
    </row>
    <row r="386" spans="1:7" x14ac:dyDescent="0.3">
      <c r="A386" s="119" t="s">
        <v>2363</v>
      </c>
      <c r="B386" s="138" t="s">
        <v>1019</v>
      </c>
      <c r="C386" s="119" t="s">
        <v>211</v>
      </c>
      <c r="D386" s="119" t="s">
        <v>211</v>
      </c>
      <c r="E386" s="126"/>
      <c r="F386" s="157" t="str">
        <f t="shared" si="15"/>
        <v/>
      </c>
      <c r="G386" s="157" t="str">
        <f t="shared" si="16"/>
        <v/>
      </c>
    </row>
    <row r="387" spans="1:7" x14ac:dyDescent="0.3">
      <c r="A387" s="119" t="s">
        <v>2364</v>
      </c>
      <c r="B387" s="138" t="s">
        <v>1019</v>
      </c>
      <c r="C387" s="119" t="s">
        <v>211</v>
      </c>
      <c r="D387" s="119" t="s">
        <v>211</v>
      </c>
      <c r="E387" s="126"/>
      <c r="F387" s="157" t="str">
        <f t="shared" si="15"/>
        <v/>
      </c>
      <c r="G387" s="157" t="str">
        <f t="shared" si="16"/>
        <v/>
      </c>
    </row>
    <row r="388" spans="1:7" x14ac:dyDescent="0.3">
      <c r="A388" s="119" t="s">
        <v>2365</v>
      </c>
      <c r="B388" s="138" t="s">
        <v>1019</v>
      </c>
      <c r="C388" s="119" t="s">
        <v>211</v>
      </c>
      <c r="D388" s="119" t="s">
        <v>211</v>
      </c>
      <c r="E388" s="126"/>
      <c r="F388" s="157" t="str">
        <f t="shared" si="15"/>
        <v/>
      </c>
      <c r="G388" s="157" t="str">
        <f t="shared" si="16"/>
        <v/>
      </c>
    </row>
    <row r="389" spans="1:7" x14ac:dyDescent="0.3">
      <c r="A389" s="119" t="s">
        <v>2366</v>
      </c>
      <c r="B389" s="138" t="s">
        <v>1019</v>
      </c>
      <c r="C389" s="119" t="s">
        <v>211</v>
      </c>
      <c r="D389" s="119" t="s">
        <v>211</v>
      </c>
      <c r="E389" s="126"/>
      <c r="F389" s="157" t="str">
        <f t="shared" si="15"/>
        <v/>
      </c>
      <c r="G389" s="157" t="str">
        <f t="shared" si="16"/>
        <v/>
      </c>
    </row>
    <row r="390" spans="1:7" x14ac:dyDescent="0.3">
      <c r="A390" s="119" t="s">
        <v>2367</v>
      </c>
      <c r="B390" s="138" t="s">
        <v>1019</v>
      </c>
      <c r="C390" s="119" t="s">
        <v>211</v>
      </c>
      <c r="D390" s="119" t="s">
        <v>211</v>
      </c>
      <c r="E390" s="126"/>
      <c r="F390" s="157" t="str">
        <f t="shared" si="15"/>
        <v/>
      </c>
      <c r="G390" s="157" t="str">
        <f t="shared" si="16"/>
        <v/>
      </c>
    </row>
    <row r="391" spans="1:7" x14ac:dyDescent="0.3">
      <c r="A391" s="119" t="s">
        <v>2368</v>
      </c>
      <c r="B391" s="138" t="s">
        <v>1019</v>
      </c>
      <c r="C391" s="119" t="s">
        <v>211</v>
      </c>
      <c r="D391" s="119" t="s">
        <v>211</v>
      </c>
      <c r="E391" s="126"/>
      <c r="F391" s="157" t="str">
        <f t="shared" si="15"/>
        <v/>
      </c>
      <c r="G391" s="157" t="str">
        <f t="shared" si="16"/>
        <v/>
      </c>
    </row>
    <row r="392" spans="1:7" x14ac:dyDescent="0.3">
      <c r="A392" s="119" t="s">
        <v>2369</v>
      </c>
      <c r="B392" s="138" t="s">
        <v>1019</v>
      </c>
      <c r="C392" s="119" t="s">
        <v>211</v>
      </c>
      <c r="D392" s="119" t="s">
        <v>211</v>
      </c>
      <c r="E392" s="126"/>
      <c r="F392" s="157" t="str">
        <f t="shared" si="15"/>
        <v/>
      </c>
      <c r="G392" s="157" t="str">
        <f t="shared" si="16"/>
        <v/>
      </c>
    </row>
    <row r="393" spans="1:7" x14ac:dyDescent="0.3">
      <c r="A393" s="119" t="s">
        <v>2370</v>
      </c>
      <c r="B393" s="138" t="s">
        <v>1019</v>
      </c>
      <c r="C393" s="119" t="s">
        <v>211</v>
      </c>
      <c r="D393" s="119" t="s">
        <v>211</v>
      </c>
      <c r="E393" s="126"/>
      <c r="F393" s="157" t="str">
        <f t="shared" si="15"/>
        <v/>
      </c>
      <c r="G393" s="157" t="str">
        <f t="shared" si="16"/>
        <v/>
      </c>
    </row>
    <row r="394" spans="1:7" x14ac:dyDescent="0.3">
      <c r="A394" s="119" t="s">
        <v>2371</v>
      </c>
      <c r="B394" s="138" t="s">
        <v>1019</v>
      </c>
      <c r="C394" s="119" t="s">
        <v>211</v>
      </c>
      <c r="D394" s="119" t="s">
        <v>211</v>
      </c>
      <c r="E394" s="126"/>
      <c r="F394" s="157" t="str">
        <f t="shared" si="15"/>
        <v/>
      </c>
      <c r="G394" s="157" t="str">
        <f t="shared" si="16"/>
        <v/>
      </c>
    </row>
    <row r="395" spans="1:7" x14ac:dyDescent="0.3">
      <c r="A395" s="119" t="s">
        <v>2372</v>
      </c>
      <c r="B395" s="138" t="s">
        <v>1019</v>
      </c>
      <c r="C395" s="119" t="s">
        <v>211</v>
      </c>
      <c r="D395" s="119" t="s">
        <v>211</v>
      </c>
      <c r="E395" s="126"/>
      <c r="F395" s="157" t="str">
        <f t="shared" si="15"/>
        <v/>
      </c>
      <c r="G395" s="157" t="str">
        <f t="shared" si="16"/>
        <v/>
      </c>
    </row>
    <row r="396" spans="1:7" x14ac:dyDescent="0.3">
      <c r="A396" s="119" t="s">
        <v>2373</v>
      </c>
      <c r="B396" s="138" t="s">
        <v>1019</v>
      </c>
      <c r="C396" s="119" t="s">
        <v>211</v>
      </c>
      <c r="D396" s="119" t="s">
        <v>211</v>
      </c>
      <c r="E396" s="126"/>
      <c r="F396" s="157" t="str">
        <f t="shared" si="15"/>
        <v/>
      </c>
      <c r="G396" s="157" t="str">
        <f t="shared" si="16"/>
        <v/>
      </c>
    </row>
    <row r="397" spans="1:7" x14ac:dyDescent="0.3">
      <c r="A397" s="119" t="s">
        <v>2374</v>
      </c>
      <c r="B397" s="138" t="s">
        <v>1019</v>
      </c>
      <c r="C397" s="119" t="s">
        <v>211</v>
      </c>
      <c r="D397" s="119" t="s">
        <v>211</v>
      </c>
      <c r="E397" s="126"/>
      <c r="F397" s="157" t="str">
        <f t="shared" si="15"/>
        <v/>
      </c>
      <c r="G397" s="157" t="str">
        <f t="shared" si="16"/>
        <v/>
      </c>
    </row>
    <row r="398" spans="1:7" x14ac:dyDescent="0.3">
      <c r="A398" s="119" t="s">
        <v>2375</v>
      </c>
      <c r="B398" s="138" t="s">
        <v>1019</v>
      </c>
      <c r="C398" s="119" t="s">
        <v>211</v>
      </c>
      <c r="D398" s="119" t="s">
        <v>211</v>
      </c>
      <c r="E398" s="126"/>
      <c r="F398" s="157" t="str">
        <f t="shared" si="15"/>
        <v/>
      </c>
      <c r="G398" s="157" t="str">
        <f t="shared" si="16"/>
        <v/>
      </c>
    </row>
    <row r="399" spans="1:7" x14ac:dyDescent="0.3">
      <c r="A399" s="119" t="s">
        <v>2376</v>
      </c>
      <c r="B399" s="138" t="s">
        <v>1019</v>
      </c>
      <c r="C399" s="119" t="s">
        <v>211</v>
      </c>
      <c r="D399" s="119" t="s">
        <v>211</v>
      </c>
      <c r="E399" s="126"/>
      <c r="F399" s="157" t="str">
        <f t="shared" si="15"/>
        <v/>
      </c>
      <c r="G399" s="157" t="str">
        <f t="shared" si="16"/>
        <v/>
      </c>
    </row>
    <row r="400" spans="1:7" x14ac:dyDescent="0.3">
      <c r="A400" s="119" t="s">
        <v>2377</v>
      </c>
      <c r="B400" s="138" t="s">
        <v>1019</v>
      </c>
      <c r="C400" s="119" t="s">
        <v>211</v>
      </c>
      <c r="D400" s="119" t="s">
        <v>211</v>
      </c>
      <c r="E400" s="126"/>
      <c r="F400" s="157" t="str">
        <f t="shared" si="15"/>
        <v/>
      </c>
      <c r="G400" s="157" t="str">
        <f t="shared" si="16"/>
        <v/>
      </c>
    </row>
    <row r="401" spans="1:7" x14ac:dyDescent="0.3">
      <c r="A401" s="119" t="s">
        <v>2378</v>
      </c>
      <c r="B401" s="125" t="s">
        <v>1037</v>
      </c>
      <c r="C401" s="119" t="s">
        <v>211</v>
      </c>
      <c r="D401" s="119" t="s">
        <v>211</v>
      </c>
      <c r="E401" s="126"/>
      <c r="F401" s="157" t="str">
        <f t="shared" si="15"/>
        <v/>
      </c>
      <c r="G401" s="157" t="str">
        <f t="shared" si="16"/>
        <v/>
      </c>
    </row>
    <row r="402" spans="1:7" x14ac:dyDescent="0.3">
      <c r="A402" s="119" t="s">
        <v>2379</v>
      </c>
      <c r="B402" s="125" t="s">
        <v>196</v>
      </c>
      <c r="C402" s="137">
        <f>SUM(C384:C401)</f>
        <v>0</v>
      </c>
      <c r="D402" s="119">
        <f>SUM(D384:D401)</f>
        <v>0</v>
      </c>
      <c r="E402" s="126"/>
      <c r="F402" s="182">
        <f>SUM(F384:F401)</f>
        <v>0</v>
      </c>
      <c r="G402" s="182">
        <f>SUM(G384:G401)</f>
        <v>0</v>
      </c>
    </row>
    <row r="403" spans="1:7" x14ac:dyDescent="0.3">
      <c r="A403" s="119" t="s">
        <v>2380</v>
      </c>
      <c r="B403" s="119"/>
      <c r="C403" s="155"/>
      <c r="D403" s="119"/>
      <c r="E403" s="126"/>
      <c r="F403" s="126"/>
      <c r="G403" s="126"/>
    </row>
    <row r="404" spans="1:7" x14ac:dyDescent="0.3">
      <c r="A404" s="119" t="s">
        <v>2381</v>
      </c>
      <c r="B404" s="119"/>
      <c r="C404" s="155"/>
      <c r="D404" s="119"/>
      <c r="E404" s="126"/>
      <c r="F404" s="126"/>
      <c r="G404" s="126"/>
    </row>
    <row r="405" spans="1:7" x14ac:dyDescent="0.3">
      <c r="A405" s="119" t="s">
        <v>2382</v>
      </c>
      <c r="B405" s="119"/>
      <c r="C405" s="155"/>
      <c r="D405" s="119"/>
      <c r="E405" s="126"/>
      <c r="F405" s="126"/>
      <c r="G405" s="126"/>
    </row>
    <row r="406" spans="1:7" x14ac:dyDescent="0.3">
      <c r="A406" s="119" t="s">
        <v>2383</v>
      </c>
      <c r="B406" s="119"/>
      <c r="C406" s="155"/>
      <c r="D406" s="119"/>
      <c r="E406" s="126"/>
      <c r="F406" s="126"/>
      <c r="G406" s="126"/>
    </row>
    <row r="407" spans="1:7" x14ac:dyDescent="0.3">
      <c r="A407" s="119" t="s">
        <v>2384</v>
      </c>
      <c r="B407" s="119"/>
      <c r="C407" s="155"/>
      <c r="D407" s="119"/>
      <c r="E407" s="126"/>
      <c r="F407" s="126"/>
      <c r="G407" s="126"/>
    </row>
    <row r="408" spans="1:7" x14ac:dyDescent="0.3">
      <c r="A408" s="119" t="s">
        <v>2385</v>
      </c>
      <c r="B408" s="119"/>
      <c r="C408" s="155"/>
      <c r="D408" s="119"/>
      <c r="E408" s="126"/>
      <c r="F408" s="126"/>
      <c r="G408" s="126"/>
    </row>
    <row r="409" spans="1:7" x14ac:dyDescent="0.3">
      <c r="A409" s="119" t="s">
        <v>2386</v>
      </c>
      <c r="B409" s="119"/>
      <c r="C409" s="155"/>
      <c r="D409" s="119"/>
      <c r="E409" s="126"/>
      <c r="F409" s="126"/>
      <c r="G409" s="126"/>
    </row>
    <row r="410" spans="1:7" x14ac:dyDescent="0.3">
      <c r="A410" s="119" t="s">
        <v>2387</v>
      </c>
      <c r="B410" s="119"/>
      <c r="C410" s="155"/>
      <c r="D410" s="119"/>
      <c r="E410" s="126"/>
      <c r="F410" s="126"/>
      <c r="G410" s="126"/>
    </row>
    <row r="411" spans="1:7" x14ac:dyDescent="0.3">
      <c r="A411" s="119" t="s">
        <v>2388</v>
      </c>
      <c r="B411" s="119"/>
      <c r="C411" s="155"/>
      <c r="D411" s="119"/>
      <c r="E411" s="126"/>
      <c r="F411" s="126"/>
      <c r="G411" s="126"/>
    </row>
    <row r="412" spans="1:7" x14ac:dyDescent="0.3">
      <c r="A412" s="119" t="s">
        <v>2389</v>
      </c>
      <c r="B412" s="119"/>
      <c r="C412" s="155"/>
      <c r="D412" s="119"/>
      <c r="E412" s="126"/>
      <c r="F412" s="126"/>
      <c r="G412" s="126"/>
    </row>
    <row r="413" spans="1:7" x14ac:dyDescent="0.3">
      <c r="A413" s="119" t="s">
        <v>2390</v>
      </c>
      <c r="B413" s="119"/>
      <c r="C413" s="155"/>
      <c r="D413" s="119"/>
      <c r="E413" s="126"/>
      <c r="F413" s="126"/>
      <c r="G413" s="126"/>
    </row>
    <row r="414" spans="1:7" x14ac:dyDescent="0.3">
      <c r="A414" s="119" t="s">
        <v>2391</v>
      </c>
      <c r="B414" s="119"/>
      <c r="C414" s="155"/>
      <c r="D414" s="119"/>
      <c r="E414" s="126"/>
      <c r="F414" s="126"/>
      <c r="G414" s="126"/>
    </row>
    <row r="415" spans="1:7" x14ac:dyDescent="0.3">
      <c r="A415" s="119" t="s">
        <v>2392</v>
      </c>
      <c r="B415" s="119"/>
      <c r="C415" s="155"/>
      <c r="D415" s="119"/>
      <c r="E415" s="126"/>
      <c r="F415" s="126"/>
      <c r="G415" s="126"/>
    </row>
    <row r="416" spans="1:7" x14ac:dyDescent="0.3">
      <c r="A416" s="119" t="s">
        <v>2393</v>
      </c>
      <c r="B416" s="119"/>
      <c r="C416" s="155"/>
      <c r="D416" s="119"/>
      <c r="E416" s="126"/>
      <c r="F416" s="126"/>
      <c r="G416" s="126"/>
    </row>
    <row r="417" spans="1:7" x14ac:dyDescent="0.3">
      <c r="A417" s="119" t="s">
        <v>2394</v>
      </c>
      <c r="B417" s="119"/>
      <c r="C417" s="155"/>
      <c r="D417" s="119"/>
      <c r="E417" s="126"/>
      <c r="F417" s="126"/>
      <c r="G417" s="126"/>
    </row>
    <row r="418" spans="1:7" x14ac:dyDescent="0.3">
      <c r="A418" s="119" t="s">
        <v>2395</v>
      </c>
      <c r="B418" s="119"/>
      <c r="C418" s="155"/>
      <c r="D418" s="119"/>
      <c r="E418" s="126"/>
      <c r="F418" s="126"/>
      <c r="G418" s="126"/>
    </row>
    <row r="419" spans="1:7" x14ac:dyDescent="0.3">
      <c r="A419" s="119" t="s">
        <v>2396</v>
      </c>
      <c r="B419" s="119"/>
      <c r="C419" s="155"/>
      <c r="D419" s="119"/>
      <c r="E419" s="126"/>
      <c r="F419" s="126"/>
      <c r="G419" s="126"/>
    </row>
    <row r="420" spans="1:7" x14ac:dyDescent="0.3">
      <c r="A420" s="119" t="s">
        <v>2397</v>
      </c>
      <c r="B420" s="119"/>
      <c r="C420" s="155"/>
      <c r="D420" s="119"/>
      <c r="E420" s="126"/>
      <c r="F420" s="126"/>
      <c r="G420" s="126"/>
    </row>
    <row r="421" spans="1:7" x14ac:dyDescent="0.3">
      <c r="A421" s="119" t="s">
        <v>2398</v>
      </c>
      <c r="B421" s="119"/>
      <c r="C421" s="155"/>
      <c r="D421" s="119"/>
      <c r="E421" s="126"/>
      <c r="F421" s="126"/>
      <c r="G421" s="126"/>
    </row>
    <row r="422" spans="1:7" x14ac:dyDescent="0.3">
      <c r="A422" s="119" t="s">
        <v>2399</v>
      </c>
      <c r="B422" s="119"/>
      <c r="C422" s="155"/>
      <c r="D422" s="119"/>
      <c r="E422" s="126"/>
      <c r="F422" s="126"/>
      <c r="G422" s="126"/>
    </row>
    <row r="423" spans="1:7" x14ac:dyDescent="0.3">
      <c r="A423" s="119" t="s">
        <v>2400</v>
      </c>
      <c r="B423" s="119"/>
      <c r="C423" s="155"/>
      <c r="D423" s="119"/>
      <c r="E423" s="126"/>
      <c r="F423" s="126"/>
      <c r="G423" s="126"/>
    </row>
    <row r="424" spans="1:7" x14ac:dyDescent="0.3">
      <c r="A424" s="119" t="s">
        <v>2401</v>
      </c>
      <c r="B424" s="119"/>
      <c r="C424" s="155"/>
      <c r="D424" s="119"/>
      <c r="E424" s="126"/>
      <c r="F424" s="126"/>
      <c r="G424" s="126"/>
    </row>
    <row r="425" spans="1:7" x14ac:dyDescent="0.3">
      <c r="A425" s="119" t="s">
        <v>2402</v>
      </c>
      <c r="B425" s="119"/>
      <c r="C425" s="155"/>
      <c r="D425" s="119"/>
      <c r="E425" s="126"/>
      <c r="F425" s="126"/>
      <c r="G425" s="126"/>
    </row>
    <row r="426" spans="1:7" x14ac:dyDescent="0.3">
      <c r="A426" s="119" t="s">
        <v>2403</v>
      </c>
      <c r="B426" s="119"/>
      <c r="C426" s="155"/>
      <c r="D426" s="119"/>
      <c r="E426" s="126"/>
      <c r="F426" s="126"/>
      <c r="G426" s="126"/>
    </row>
    <row r="427" spans="1:7" x14ac:dyDescent="0.3">
      <c r="A427" s="119" t="s">
        <v>2404</v>
      </c>
      <c r="B427" s="119"/>
      <c r="C427" s="155"/>
      <c r="D427" s="119"/>
      <c r="E427" s="126"/>
      <c r="F427" s="126"/>
      <c r="G427" s="126"/>
    </row>
    <row r="428" spans="1:7" x14ac:dyDescent="0.3">
      <c r="A428" s="119" t="s">
        <v>2405</v>
      </c>
      <c r="B428" s="119"/>
      <c r="C428" s="155"/>
      <c r="D428" s="119"/>
      <c r="E428" s="126"/>
      <c r="F428" s="126"/>
      <c r="G428" s="126"/>
    </row>
    <row r="429" spans="1:7" x14ac:dyDescent="0.3">
      <c r="A429" s="119" t="s">
        <v>2406</v>
      </c>
      <c r="B429" s="119"/>
      <c r="C429" s="155"/>
      <c r="D429" s="119"/>
      <c r="E429" s="126"/>
      <c r="F429" s="126"/>
      <c r="G429" s="126"/>
    </row>
    <row r="430" spans="1:7" x14ac:dyDescent="0.3">
      <c r="A430" s="119" t="s">
        <v>2407</v>
      </c>
      <c r="B430" s="119"/>
      <c r="C430" s="155"/>
      <c r="D430" s="119"/>
      <c r="E430" s="126"/>
      <c r="F430" s="126"/>
      <c r="G430" s="126"/>
    </row>
    <row r="431" spans="1:7" x14ac:dyDescent="0.3">
      <c r="A431" s="119" t="s">
        <v>2408</v>
      </c>
      <c r="B431" s="119"/>
      <c r="C431" s="155"/>
      <c r="D431" s="119"/>
      <c r="E431" s="126"/>
      <c r="F431" s="126"/>
      <c r="G431" s="126"/>
    </row>
    <row r="432" spans="1:7" ht="18.75" customHeight="1" x14ac:dyDescent="0.3">
      <c r="A432" s="105"/>
      <c r="B432" s="106" t="s">
        <v>2409</v>
      </c>
      <c r="C432" s="105"/>
      <c r="D432" s="105"/>
      <c r="E432" s="105"/>
      <c r="F432" s="105"/>
      <c r="G432" s="105"/>
    </row>
    <row r="433" spans="1:7" x14ac:dyDescent="0.3">
      <c r="A433" s="98"/>
      <c r="B433" s="98" t="s">
        <v>1163</v>
      </c>
      <c r="C433" s="98" t="s">
        <v>876</v>
      </c>
      <c r="D433" s="98" t="s">
        <v>877</v>
      </c>
      <c r="E433" s="98"/>
      <c r="F433" s="98" t="s">
        <v>675</v>
      </c>
      <c r="G433" s="98" t="s">
        <v>878</v>
      </c>
    </row>
    <row r="434" spans="1:7" x14ac:dyDescent="0.3">
      <c r="A434" s="119" t="s">
        <v>2410</v>
      </c>
      <c r="B434" s="119" t="s">
        <v>880</v>
      </c>
      <c r="C434" s="178" t="s">
        <v>211</v>
      </c>
      <c r="D434" s="127"/>
      <c r="E434" s="127"/>
      <c r="F434" s="89"/>
      <c r="G434" s="89"/>
    </row>
    <row r="435" spans="1:7" x14ac:dyDescent="0.3">
      <c r="A435" s="127"/>
      <c r="B435" s="119"/>
      <c r="C435" s="119"/>
      <c r="D435" s="127"/>
      <c r="E435" s="127"/>
      <c r="F435" s="89"/>
      <c r="G435" s="89"/>
    </row>
    <row r="436" spans="1:7" x14ac:dyDescent="0.3">
      <c r="A436" s="119"/>
      <c r="B436" s="119" t="s">
        <v>881</v>
      </c>
      <c r="C436" s="119"/>
      <c r="D436" s="127"/>
      <c r="E436" s="127"/>
      <c r="F436" s="89"/>
      <c r="G436" s="89"/>
    </row>
    <row r="437" spans="1:7" x14ac:dyDescent="0.3">
      <c r="A437" s="119" t="s">
        <v>2411</v>
      </c>
      <c r="B437" s="138" t="s">
        <v>1019</v>
      </c>
      <c r="C437" s="178" t="s">
        <v>211</v>
      </c>
      <c r="D437" s="178" t="s">
        <v>211</v>
      </c>
      <c r="E437" s="127"/>
      <c r="F437" s="157" t="str">
        <f t="shared" ref="F437:F460" si="17">IF($C$461=0,"",IF(C437="[for completion]","",IF(C437="","",C437/$C$461)))</f>
        <v/>
      </c>
      <c r="G437" s="157" t="str">
        <f t="shared" ref="G437:G460" si="18">IF($D$461=0,"",IF(D437="[for completion]","",IF(D437="","",D437/$D$461)))</f>
        <v/>
      </c>
    </row>
    <row r="438" spans="1:7" x14ac:dyDescent="0.3">
      <c r="A438" s="119" t="s">
        <v>2412</v>
      </c>
      <c r="B438" s="138" t="s">
        <v>1019</v>
      </c>
      <c r="C438" s="178" t="s">
        <v>211</v>
      </c>
      <c r="D438" s="178" t="s">
        <v>211</v>
      </c>
      <c r="E438" s="127"/>
      <c r="F438" s="157" t="str">
        <f t="shared" si="17"/>
        <v/>
      </c>
      <c r="G438" s="157" t="str">
        <f t="shared" si="18"/>
        <v/>
      </c>
    </row>
    <row r="439" spans="1:7" x14ac:dyDescent="0.3">
      <c r="A439" s="119" t="s">
        <v>2413</v>
      </c>
      <c r="B439" s="138" t="s">
        <v>1019</v>
      </c>
      <c r="C439" s="178" t="s">
        <v>211</v>
      </c>
      <c r="D439" s="178" t="s">
        <v>211</v>
      </c>
      <c r="E439" s="127"/>
      <c r="F439" s="157" t="str">
        <f t="shared" si="17"/>
        <v/>
      </c>
      <c r="G439" s="157" t="str">
        <f t="shared" si="18"/>
        <v/>
      </c>
    </row>
    <row r="440" spans="1:7" x14ac:dyDescent="0.3">
      <c r="A440" s="119" t="s">
        <v>2414</v>
      </c>
      <c r="B440" s="138" t="s">
        <v>1019</v>
      </c>
      <c r="C440" s="178" t="s">
        <v>211</v>
      </c>
      <c r="D440" s="178" t="s">
        <v>211</v>
      </c>
      <c r="E440" s="127"/>
      <c r="F440" s="157" t="str">
        <f t="shared" si="17"/>
        <v/>
      </c>
      <c r="G440" s="157" t="str">
        <f t="shared" si="18"/>
        <v/>
      </c>
    </row>
    <row r="441" spans="1:7" x14ac:dyDescent="0.3">
      <c r="A441" s="119" t="s">
        <v>2415</v>
      </c>
      <c r="B441" s="138" t="s">
        <v>1019</v>
      </c>
      <c r="C441" s="178" t="s">
        <v>211</v>
      </c>
      <c r="D441" s="178" t="s">
        <v>211</v>
      </c>
      <c r="E441" s="127"/>
      <c r="F441" s="157" t="str">
        <f t="shared" si="17"/>
        <v/>
      </c>
      <c r="G441" s="157" t="str">
        <f t="shared" si="18"/>
        <v/>
      </c>
    </row>
    <row r="442" spans="1:7" x14ac:dyDescent="0.3">
      <c r="A442" s="119" t="s">
        <v>2416</v>
      </c>
      <c r="B442" s="138" t="s">
        <v>1019</v>
      </c>
      <c r="C442" s="178" t="s">
        <v>211</v>
      </c>
      <c r="D442" s="178" t="s">
        <v>211</v>
      </c>
      <c r="E442" s="127"/>
      <c r="F442" s="157" t="str">
        <f t="shared" si="17"/>
        <v/>
      </c>
      <c r="G442" s="157" t="str">
        <f t="shared" si="18"/>
        <v/>
      </c>
    </row>
    <row r="443" spans="1:7" x14ac:dyDescent="0.3">
      <c r="A443" s="119" t="s">
        <v>2417</v>
      </c>
      <c r="B443" s="138" t="s">
        <v>1019</v>
      </c>
      <c r="C443" s="178" t="s">
        <v>211</v>
      </c>
      <c r="D443" s="178" t="s">
        <v>211</v>
      </c>
      <c r="E443" s="127"/>
      <c r="F443" s="157" t="str">
        <f t="shared" si="17"/>
        <v/>
      </c>
      <c r="G443" s="157" t="str">
        <f t="shared" si="18"/>
        <v/>
      </c>
    </row>
    <row r="444" spans="1:7" x14ac:dyDescent="0.3">
      <c r="A444" s="119" t="s">
        <v>2418</v>
      </c>
      <c r="B444" s="138" t="s">
        <v>1019</v>
      </c>
      <c r="C444" s="178" t="s">
        <v>211</v>
      </c>
      <c r="D444" s="123" t="s">
        <v>211</v>
      </c>
      <c r="E444" s="127"/>
      <c r="F444" s="157" t="str">
        <f t="shared" si="17"/>
        <v/>
      </c>
      <c r="G444" s="157" t="str">
        <f t="shared" si="18"/>
        <v/>
      </c>
    </row>
    <row r="445" spans="1:7" x14ac:dyDescent="0.3">
      <c r="A445" s="119" t="s">
        <v>2419</v>
      </c>
      <c r="B445" s="138" t="s">
        <v>1019</v>
      </c>
      <c r="C445" s="178" t="s">
        <v>211</v>
      </c>
      <c r="D445" s="123" t="s">
        <v>211</v>
      </c>
      <c r="E445" s="127"/>
      <c r="F445" s="157" t="str">
        <f t="shared" si="17"/>
        <v/>
      </c>
      <c r="G445" s="157" t="str">
        <f t="shared" si="18"/>
        <v/>
      </c>
    </row>
    <row r="446" spans="1:7" x14ac:dyDescent="0.3">
      <c r="A446" s="119" t="s">
        <v>2420</v>
      </c>
      <c r="B446" s="138" t="s">
        <v>1019</v>
      </c>
      <c r="C446" s="178" t="s">
        <v>211</v>
      </c>
      <c r="D446" s="123" t="s">
        <v>211</v>
      </c>
      <c r="E446" s="125"/>
      <c r="F446" s="157" t="str">
        <f t="shared" si="17"/>
        <v/>
      </c>
      <c r="G446" s="157" t="str">
        <f t="shared" si="18"/>
        <v/>
      </c>
    </row>
    <row r="447" spans="1:7" x14ac:dyDescent="0.3">
      <c r="A447" s="119" t="s">
        <v>2421</v>
      </c>
      <c r="B447" s="138" t="s">
        <v>1019</v>
      </c>
      <c r="C447" s="178" t="s">
        <v>211</v>
      </c>
      <c r="D447" s="123" t="s">
        <v>211</v>
      </c>
      <c r="E447" s="125"/>
      <c r="F447" s="157" t="str">
        <f t="shared" si="17"/>
        <v/>
      </c>
      <c r="G447" s="157" t="str">
        <f t="shared" si="18"/>
        <v/>
      </c>
    </row>
    <row r="448" spans="1:7" x14ac:dyDescent="0.3">
      <c r="A448" s="119" t="s">
        <v>2422</v>
      </c>
      <c r="B448" s="138" t="s">
        <v>1019</v>
      </c>
      <c r="C448" s="178" t="s">
        <v>211</v>
      </c>
      <c r="D448" s="123" t="s">
        <v>211</v>
      </c>
      <c r="E448" s="125"/>
      <c r="F448" s="157" t="str">
        <f t="shared" si="17"/>
        <v/>
      </c>
      <c r="G448" s="157" t="str">
        <f t="shared" si="18"/>
        <v/>
      </c>
    </row>
    <row r="449" spans="1:7" x14ac:dyDescent="0.3">
      <c r="A449" s="119" t="s">
        <v>2423</v>
      </c>
      <c r="B449" s="138" t="s">
        <v>1019</v>
      </c>
      <c r="C449" s="178" t="s">
        <v>211</v>
      </c>
      <c r="D449" s="123" t="s">
        <v>211</v>
      </c>
      <c r="E449" s="125"/>
      <c r="F449" s="157" t="str">
        <f t="shared" si="17"/>
        <v/>
      </c>
      <c r="G449" s="157" t="str">
        <f t="shared" si="18"/>
        <v/>
      </c>
    </row>
    <row r="450" spans="1:7" x14ac:dyDescent="0.3">
      <c r="A450" s="119" t="s">
        <v>2424</v>
      </c>
      <c r="B450" s="138" t="s">
        <v>1019</v>
      </c>
      <c r="C450" s="178" t="s">
        <v>211</v>
      </c>
      <c r="D450" s="123" t="s">
        <v>211</v>
      </c>
      <c r="E450" s="125"/>
      <c r="F450" s="157" t="str">
        <f t="shared" si="17"/>
        <v/>
      </c>
      <c r="G450" s="157" t="str">
        <f t="shared" si="18"/>
        <v/>
      </c>
    </row>
    <row r="451" spans="1:7" x14ac:dyDescent="0.3">
      <c r="A451" s="119" t="s">
        <v>2425</v>
      </c>
      <c r="B451" s="138" t="s">
        <v>1019</v>
      </c>
      <c r="C451" s="178" t="s">
        <v>211</v>
      </c>
      <c r="D451" s="123" t="s">
        <v>211</v>
      </c>
      <c r="E451" s="125"/>
      <c r="F451" s="157" t="str">
        <f t="shared" si="17"/>
        <v/>
      </c>
      <c r="G451" s="157" t="str">
        <f t="shared" si="18"/>
        <v/>
      </c>
    </row>
    <row r="452" spans="1:7" x14ac:dyDescent="0.3">
      <c r="A452" s="119" t="s">
        <v>2426</v>
      </c>
      <c r="B452" s="138" t="s">
        <v>1019</v>
      </c>
      <c r="C452" s="178" t="s">
        <v>211</v>
      </c>
      <c r="D452" s="123" t="s">
        <v>211</v>
      </c>
      <c r="E452" s="119"/>
      <c r="F452" s="157" t="str">
        <f t="shared" si="17"/>
        <v/>
      </c>
      <c r="G452" s="157" t="str">
        <f t="shared" si="18"/>
        <v/>
      </c>
    </row>
    <row r="453" spans="1:7" x14ac:dyDescent="0.3">
      <c r="A453" s="119" t="s">
        <v>2427</v>
      </c>
      <c r="B453" s="138" t="s">
        <v>1019</v>
      </c>
      <c r="C453" s="178" t="s">
        <v>211</v>
      </c>
      <c r="D453" s="123" t="s">
        <v>211</v>
      </c>
      <c r="E453" s="109"/>
      <c r="F453" s="157" t="str">
        <f t="shared" si="17"/>
        <v/>
      </c>
      <c r="G453" s="157" t="str">
        <f t="shared" si="18"/>
        <v/>
      </c>
    </row>
    <row r="454" spans="1:7" x14ac:dyDescent="0.3">
      <c r="A454" s="119" t="s">
        <v>2428</v>
      </c>
      <c r="B454" s="138" t="s">
        <v>1019</v>
      </c>
      <c r="C454" s="178" t="s">
        <v>211</v>
      </c>
      <c r="D454" s="123" t="s">
        <v>211</v>
      </c>
      <c r="E454" s="109"/>
      <c r="F454" s="157" t="str">
        <f t="shared" si="17"/>
        <v/>
      </c>
      <c r="G454" s="157" t="str">
        <f t="shared" si="18"/>
        <v/>
      </c>
    </row>
    <row r="455" spans="1:7" x14ac:dyDescent="0.3">
      <c r="A455" s="119" t="s">
        <v>2429</v>
      </c>
      <c r="B455" s="138" t="s">
        <v>1019</v>
      </c>
      <c r="C455" s="178" t="s">
        <v>211</v>
      </c>
      <c r="D455" s="123" t="s">
        <v>211</v>
      </c>
      <c r="E455" s="109"/>
      <c r="F455" s="157" t="str">
        <f t="shared" si="17"/>
        <v/>
      </c>
      <c r="G455" s="157" t="str">
        <f t="shared" si="18"/>
        <v/>
      </c>
    </row>
    <row r="456" spans="1:7" x14ac:dyDescent="0.3">
      <c r="A456" s="119" t="s">
        <v>2430</v>
      </c>
      <c r="B456" s="138" t="s">
        <v>1019</v>
      </c>
      <c r="C456" s="178" t="s">
        <v>211</v>
      </c>
      <c r="D456" s="123" t="s">
        <v>211</v>
      </c>
      <c r="E456" s="109"/>
      <c r="F456" s="157" t="str">
        <f t="shared" si="17"/>
        <v/>
      </c>
      <c r="G456" s="157" t="str">
        <f t="shared" si="18"/>
        <v/>
      </c>
    </row>
    <row r="457" spans="1:7" x14ac:dyDescent="0.3">
      <c r="A457" s="119" t="s">
        <v>2431</v>
      </c>
      <c r="B457" s="138" t="s">
        <v>1019</v>
      </c>
      <c r="C457" s="178" t="s">
        <v>211</v>
      </c>
      <c r="D457" s="123" t="s">
        <v>211</v>
      </c>
      <c r="E457" s="109"/>
      <c r="F457" s="157" t="str">
        <f t="shared" si="17"/>
        <v/>
      </c>
      <c r="G457" s="157" t="str">
        <f t="shared" si="18"/>
        <v/>
      </c>
    </row>
    <row r="458" spans="1:7" x14ac:dyDescent="0.3">
      <c r="A458" s="119" t="s">
        <v>2432</v>
      </c>
      <c r="B458" s="138" t="s">
        <v>1019</v>
      </c>
      <c r="C458" s="178" t="s">
        <v>211</v>
      </c>
      <c r="D458" s="123" t="s">
        <v>211</v>
      </c>
      <c r="E458" s="109"/>
      <c r="F458" s="157" t="str">
        <f t="shared" si="17"/>
        <v/>
      </c>
      <c r="G458" s="157" t="str">
        <f t="shared" si="18"/>
        <v/>
      </c>
    </row>
    <row r="459" spans="1:7" x14ac:dyDescent="0.3">
      <c r="A459" s="119" t="s">
        <v>2433</v>
      </c>
      <c r="B459" s="138" t="s">
        <v>1019</v>
      </c>
      <c r="C459" s="178" t="s">
        <v>211</v>
      </c>
      <c r="D459" s="123" t="s">
        <v>211</v>
      </c>
      <c r="E459" s="109"/>
      <c r="F459" s="157" t="str">
        <f t="shared" si="17"/>
        <v/>
      </c>
      <c r="G459" s="157" t="str">
        <f t="shared" si="18"/>
        <v/>
      </c>
    </row>
    <row r="460" spans="1:7" x14ac:dyDescent="0.3">
      <c r="A460" s="119" t="s">
        <v>2434</v>
      </c>
      <c r="B460" s="138" t="s">
        <v>1019</v>
      </c>
      <c r="C460" s="178" t="s">
        <v>211</v>
      </c>
      <c r="D460" s="123" t="s">
        <v>211</v>
      </c>
      <c r="E460" s="109"/>
      <c r="F460" s="157" t="str">
        <f t="shared" si="17"/>
        <v/>
      </c>
      <c r="G460" s="157" t="str">
        <f t="shared" si="18"/>
        <v/>
      </c>
    </row>
    <row r="461" spans="1:7" x14ac:dyDescent="0.3">
      <c r="A461" s="119" t="s">
        <v>2435</v>
      </c>
      <c r="B461" s="125" t="s">
        <v>196</v>
      </c>
      <c r="C461" s="111">
        <f>SUM(C437:C460)</f>
        <v>0</v>
      </c>
      <c r="D461" s="119">
        <f>SUM(D437:D460)</f>
        <v>0</v>
      </c>
      <c r="E461" s="109"/>
      <c r="F461" s="158">
        <f>SUM(F437:F460)</f>
        <v>0</v>
      </c>
      <c r="G461" s="158">
        <f>SUM(G437:G460)</f>
        <v>0</v>
      </c>
    </row>
    <row r="462" spans="1:7" x14ac:dyDescent="0.3">
      <c r="A462" s="98"/>
      <c r="B462" s="98" t="s">
        <v>1198</v>
      </c>
      <c r="C462" s="98" t="s">
        <v>876</v>
      </c>
      <c r="D462" s="98" t="s">
        <v>877</v>
      </c>
      <c r="E462" s="98"/>
      <c r="F462" s="98" t="s">
        <v>675</v>
      </c>
      <c r="G462" s="98" t="s">
        <v>878</v>
      </c>
    </row>
    <row r="463" spans="1:7" x14ac:dyDescent="0.3">
      <c r="A463" s="119" t="s">
        <v>2436</v>
      </c>
      <c r="B463" s="119" t="s">
        <v>921</v>
      </c>
      <c r="C463" s="180" t="s">
        <v>211</v>
      </c>
      <c r="D463" s="119"/>
      <c r="E463" s="119"/>
      <c r="F463" s="119"/>
      <c r="G463" s="119"/>
    </row>
    <row r="464" spans="1:7" x14ac:dyDescent="0.3">
      <c r="A464" s="119"/>
      <c r="B464" s="119"/>
      <c r="C464" s="119"/>
      <c r="D464" s="119"/>
      <c r="E464" s="119"/>
      <c r="F464" s="119"/>
      <c r="G464" s="119"/>
    </row>
    <row r="465" spans="1:7" x14ac:dyDescent="0.3">
      <c r="A465" s="119"/>
      <c r="B465" s="125" t="s">
        <v>922</v>
      </c>
      <c r="C465" s="119"/>
      <c r="D465" s="119"/>
      <c r="E465" s="119"/>
      <c r="F465" s="119"/>
      <c r="G465" s="119"/>
    </row>
    <row r="466" spans="1:7" x14ac:dyDescent="0.3">
      <c r="A466" s="119" t="s">
        <v>2437</v>
      </c>
      <c r="B466" s="119" t="s">
        <v>924</v>
      </c>
      <c r="C466" s="178" t="s">
        <v>211</v>
      </c>
      <c r="D466" s="123" t="s">
        <v>211</v>
      </c>
      <c r="E466" s="119"/>
      <c r="F466" s="157" t="str">
        <f t="shared" ref="F466:F473" si="19">IF($C$474=0,"",IF(C466="[for completion]","",IF(C466="","",C466/$C$474)))</f>
        <v/>
      </c>
      <c r="G466" s="157" t="str">
        <f t="shared" ref="G466:G473" si="20">IF($D$474=0,"",IF(D466="[for completion]","",IF(D466="","",D466/$D$474)))</f>
        <v/>
      </c>
    </row>
    <row r="467" spans="1:7" x14ac:dyDescent="0.3">
      <c r="A467" s="119" t="s">
        <v>2438</v>
      </c>
      <c r="B467" s="119" t="s">
        <v>926</v>
      </c>
      <c r="C467" s="178" t="s">
        <v>211</v>
      </c>
      <c r="D467" s="123" t="s">
        <v>211</v>
      </c>
      <c r="E467" s="119"/>
      <c r="F467" s="157" t="str">
        <f t="shared" si="19"/>
        <v/>
      </c>
      <c r="G467" s="157" t="str">
        <f t="shared" si="20"/>
        <v/>
      </c>
    </row>
    <row r="468" spans="1:7" x14ac:dyDescent="0.3">
      <c r="A468" s="119" t="s">
        <v>2439</v>
      </c>
      <c r="B468" s="119" t="s">
        <v>928</v>
      </c>
      <c r="C468" s="178" t="s">
        <v>211</v>
      </c>
      <c r="D468" s="123" t="s">
        <v>211</v>
      </c>
      <c r="E468" s="119"/>
      <c r="F468" s="157" t="str">
        <f t="shared" si="19"/>
        <v/>
      </c>
      <c r="G468" s="157" t="str">
        <f t="shared" si="20"/>
        <v/>
      </c>
    </row>
    <row r="469" spans="1:7" x14ac:dyDescent="0.3">
      <c r="A469" s="119" t="s">
        <v>2440</v>
      </c>
      <c r="B469" s="119" t="s">
        <v>930</v>
      </c>
      <c r="C469" s="178" t="s">
        <v>211</v>
      </c>
      <c r="D469" s="123" t="s">
        <v>211</v>
      </c>
      <c r="E469" s="119"/>
      <c r="F469" s="157" t="str">
        <f t="shared" si="19"/>
        <v/>
      </c>
      <c r="G469" s="157" t="str">
        <f t="shared" si="20"/>
        <v/>
      </c>
    </row>
    <row r="470" spans="1:7" x14ac:dyDescent="0.3">
      <c r="A470" s="119" t="s">
        <v>2441</v>
      </c>
      <c r="B470" s="119" t="s">
        <v>932</v>
      </c>
      <c r="C470" s="178" t="s">
        <v>211</v>
      </c>
      <c r="D470" s="123" t="s">
        <v>211</v>
      </c>
      <c r="E470" s="119"/>
      <c r="F470" s="157" t="str">
        <f t="shared" si="19"/>
        <v/>
      </c>
      <c r="G470" s="157" t="str">
        <f t="shared" si="20"/>
        <v/>
      </c>
    </row>
    <row r="471" spans="1:7" x14ac:dyDescent="0.3">
      <c r="A471" s="119" t="s">
        <v>2442</v>
      </c>
      <c r="B471" s="119" t="s">
        <v>934</v>
      </c>
      <c r="C471" s="178" t="s">
        <v>211</v>
      </c>
      <c r="D471" s="123" t="s">
        <v>211</v>
      </c>
      <c r="E471" s="119"/>
      <c r="F471" s="157" t="str">
        <f t="shared" si="19"/>
        <v/>
      </c>
      <c r="G471" s="157" t="str">
        <f t="shared" si="20"/>
        <v/>
      </c>
    </row>
    <row r="472" spans="1:7" x14ac:dyDescent="0.3">
      <c r="A472" s="119" t="s">
        <v>2443</v>
      </c>
      <c r="B472" s="119" t="s">
        <v>936</v>
      </c>
      <c r="C472" s="178" t="s">
        <v>211</v>
      </c>
      <c r="D472" s="123" t="s">
        <v>211</v>
      </c>
      <c r="E472" s="119"/>
      <c r="F472" s="157" t="str">
        <f t="shared" si="19"/>
        <v/>
      </c>
      <c r="G472" s="157" t="str">
        <f t="shared" si="20"/>
        <v/>
      </c>
    </row>
    <row r="473" spans="1:7" x14ac:dyDescent="0.3">
      <c r="A473" s="119" t="s">
        <v>2444</v>
      </c>
      <c r="B473" s="119" t="s">
        <v>938</v>
      </c>
      <c r="C473" s="178" t="s">
        <v>211</v>
      </c>
      <c r="D473" s="123" t="s">
        <v>211</v>
      </c>
      <c r="E473" s="119"/>
      <c r="F473" s="157" t="str">
        <f t="shared" si="19"/>
        <v/>
      </c>
      <c r="G473" s="157" t="str">
        <f t="shared" si="20"/>
        <v/>
      </c>
    </row>
    <row r="474" spans="1:7" x14ac:dyDescent="0.3">
      <c r="A474" s="119" t="s">
        <v>2445</v>
      </c>
      <c r="B474" s="110" t="s">
        <v>196</v>
      </c>
      <c r="C474" s="137">
        <f>SUM(C466:C473)</f>
        <v>0</v>
      </c>
      <c r="D474" s="111">
        <f>SUM(D466:D473)</f>
        <v>0</v>
      </c>
      <c r="E474" s="119"/>
      <c r="F474" s="155">
        <f>SUM(F466:F473)</f>
        <v>0</v>
      </c>
      <c r="G474" s="155">
        <f>SUM(G466:G473)</f>
        <v>0</v>
      </c>
    </row>
    <row r="475" spans="1:7" x14ac:dyDescent="0.3">
      <c r="A475" s="119" t="s">
        <v>2446</v>
      </c>
      <c r="B475" s="101" t="s">
        <v>941</v>
      </c>
      <c r="C475" s="178"/>
      <c r="D475" s="123"/>
      <c r="E475" s="119"/>
      <c r="F475" s="157"/>
      <c r="G475" s="157"/>
    </row>
    <row r="476" spans="1:7" x14ac:dyDescent="0.3">
      <c r="A476" s="119" t="s">
        <v>2447</v>
      </c>
      <c r="B476" s="101" t="s">
        <v>943</v>
      </c>
      <c r="C476" s="178"/>
      <c r="D476" s="123"/>
      <c r="E476" s="119"/>
      <c r="F476" s="157"/>
      <c r="G476" s="157"/>
    </row>
    <row r="477" spans="1:7" x14ac:dyDescent="0.3">
      <c r="A477" s="119" t="s">
        <v>2448</v>
      </c>
      <c r="B477" s="101" t="s">
        <v>945</v>
      </c>
      <c r="C477" s="178"/>
      <c r="D477" s="123"/>
      <c r="E477" s="119"/>
      <c r="F477" s="157"/>
      <c r="G477" s="157"/>
    </row>
    <row r="478" spans="1:7" x14ac:dyDescent="0.3">
      <c r="A478" s="119" t="s">
        <v>2449</v>
      </c>
      <c r="B478" s="101" t="s">
        <v>947</v>
      </c>
      <c r="C478" s="178"/>
      <c r="D478" s="123"/>
      <c r="E478" s="119"/>
      <c r="F478" s="157"/>
      <c r="G478" s="157"/>
    </row>
    <row r="479" spans="1:7" x14ac:dyDescent="0.3">
      <c r="A479" s="119" t="s">
        <v>2450</v>
      </c>
      <c r="B479" s="101" t="s">
        <v>949</v>
      </c>
      <c r="C479" s="178"/>
      <c r="D479" s="123"/>
      <c r="E479" s="119"/>
      <c r="F479" s="157"/>
      <c r="G479" s="157"/>
    </row>
    <row r="480" spans="1:7" x14ac:dyDescent="0.3">
      <c r="A480" s="119" t="s">
        <v>2451</v>
      </c>
      <c r="B480" s="101" t="s">
        <v>951</v>
      </c>
      <c r="C480" s="178"/>
      <c r="D480" s="123"/>
      <c r="E480" s="119"/>
      <c r="F480" s="157"/>
      <c r="G480" s="157"/>
    </row>
    <row r="481" spans="1:7" x14ac:dyDescent="0.3">
      <c r="A481" s="119" t="s">
        <v>2452</v>
      </c>
      <c r="B481" s="101"/>
      <c r="C481" s="119"/>
      <c r="D481" s="119"/>
      <c r="E481" s="119"/>
      <c r="F481" s="112"/>
      <c r="G481" s="112"/>
    </row>
    <row r="482" spans="1:7" x14ac:dyDescent="0.3">
      <c r="A482" s="119" t="s">
        <v>2453</v>
      </c>
      <c r="B482" s="101"/>
      <c r="C482" s="119"/>
      <c r="D482" s="119"/>
      <c r="E482" s="119"/>
      <c r="F482" s="112"/>
      <c r="G482" s="112"/>
    </row>
    <row r="483" spans="1:7" x14ac:dyDescent="0.3">
      <c r="A483" s="119" t="s">
        <v>2454</v>
      </c>
      <c r="B483" s="101"/>
      <c r="C483" s="119"/>
      <c r="D483" s="119"/>
      <c r="E483" s="119"/>
      <c r="F483" s="109"/>
      <c r="G483" s="109"/>
    </row>
    <row r="484" spans="1:7" x14ac:dyDescent="0.3">
      <c r="A484" s="98"/>
      <c r="B484" s="98" t="s">
        <v>1218</v>
      </c>
      <c r="C484" s="98" t="s">
        <v>876</v>
      </c>
      <c r="D484" s="98" t="s">
        <v>877</v>
      </c>
      <c r="E484" s="98"/>
      <c r="F484" s="98" t="s">
        <v>675</v>
      </c>
      <c r="G484" s="98" t="s">
        <v>878</v>
      </c>
    </row>
    <row r="485" spans="1:7" x14ac:dyDescent="0.3">
      <c r="A485" s="119" t="s">
        <v>2455</v>
      </c>
      <c r="B485" s="119" t="s">
        <v>921</v>
      </c>
      <c r="C485" s="180" t="s">
        <v>958</v>
      </c>
      <c r="D485" s="119"/>
      <c r="E485" s="119"/>
      <c r="F485" s="119"/>
      <c r="G485" s="119"/>
    </row>
    <row r="486" spans="1:7" x14ac:dyDescent="0.3">
      <c r="A486" s="119"/>
      <c r="B486" s="119"/>
      <c r="C486" s="119"/>
      <c r="D486" s="119"/>
      <c r="E486" s="119"/>
      <c r="F486" s="119"/>
      <c r="G486" s="119"/>
    </row>
    <row r="487" spans="1:7" x14ac:dyDescent="0.3">
      <c r="A487" s="119"/>
      <c r="B487" s="125" t="s">
        <v>922</v>
      </c>
      <c r="C487" s="119"/>
      <c r="D487" s="119"/>
      <c r="E487" s="119"/>
      <c r="F487" s="119"/>
      <c r="G487" s="119"/>
    </row>
    <row r="488" spans="1:7" x14ac:dyDescent="0.3">
      <c r="A488" s="119" t="s">
        <v>2456</v>
      </c>
      <c r="B488" s="119" t="s">
        <v>924</v>
      </c>
      <c r="C488" s="178" t="s">
        <v>958</v>
      </c>
      <c r="D488" s="123" t="s">
        <v>958</v>
      </c>
      <c r="E488" s="119"/>
      <c r="F488" s="157" t="str">
        <f t="shared" ref="F488:F495" si="21">IF($C$496=0,"",IF(C488="[for completion]","",IF(C488="","",C488/$C$496)))</f>
        <v/>
      </c>
      <c r="G488" s="157" t="str">
        <f t="shared" ref="G488:G495" si="22">IF($D$496=0,"",IF(D488="[for completion]","",IF(D488="","",D488/$D$496)))</f>
        <v/>
      </c>
    </row>
    <row r="489" spans="1:7" x14ac:dyDescent="0.3">
      <c r="A489" s="119" t="s">
        <v>2457</v>
      </c>
      <c r="B489" s="119" t="s">
        <v>926</v>
      </c>
      <c r="C489" s="178" t="s">
        <v>958</v>
      </c>
      <c r="D489" s="123" t="s">
        <v>958</v>
      </c>
      <c r="E489" s="119"/>
      <c r="F489" s="157" t="str">
        <f t="shared" si="21"/>
        <v/>
      </c>
      <c r="G489" s="157" t="str">
        <f t="shared" si="22"/>
        <v/>
      </c>
    </row>
    <row r="490" spans="1:7" x14ac:dyDescent="0.3">
      <c r="A490" s="119" t="s">
        <v>2458</v>
      </c>
      <c r="B490" s="119" t="s">
        <v>928</v>
      </c>
      <c r="C490" s="178" t="s">
        <v>958</v>
      </c>
      <c r="D490" s="123" t="s">
        <v>958</v>
      </c>
      <c r="E490" s="119"/>
      <c r="F490" s="157" t="str">
        <f t="shared" si="21"/>
        <v/>
      </c>
      <c r="G490" s="157" t="str">
        <f t="shared" si="22"/>
        <v/>
      </c>
    </row>
    <row r="491" spans="1:7" x14ac:dyDescent="0.3">
      <c r="A491" s="119" t="s">
        <v>2459</v>
      </c>
      <c r="B491" s="119" t="s">
        <v>930</v>
      </c>
      <c r="C491" s="178" t="s">
        <v>958</v>
      </c>
      <c r="D491" s="123" t="s">
        <v>958</v>
      </c>
      <c r="E491" s="119"/>
      <c r="F491" s="157" t="str">
        <f t="shared" si="21"/>
        <v/>
      </c>
      <c r="G491" s="157" t="str">
        <f t="shared" si="22"/>
        <v/>
      </c>
    </row>
    <row r="492" spans="1:7" x14ac:dyDescent="0.3">
      <c r="A492" s="119" t="s">
        <v>2460</v>
      </c>
      <c r="B492" s="119" t="s">
        <v>932</v>
      </c>
      <c r="C492" s="178" t="s">
        <v>958</v>
      </c>
      <c r="D492" s="123" t="s">
        <v>958</v>
      </c>
      <c r="E492" s="119"/>
      <c r="F492" s="157" t="str">
        <f t="shared" si="21"/>
        <v/>
      </c>
      <c r="G492" s="157" t="str">
        <f t="shared" si="22"/>
        <v/>
      </c>
    </row>
    <row r="493" spans="1:7" x14ac:dyDescent="0.3">
      <c r="A493" s="119" t="s">
        <v>2461</v>
      </c>
      <c r="B493" s="119" t="s">
        <v>934</v>
      </c>
      <c r="C493" s="178" t="s">
        <v>958</v>
      </c>
      <c r="D493" s="123" t="s">
        <v>958</v>
      </c>
      <c r="E493" s="119"/>
      <c r="F493" s="157" t="str">
        <f t="shared" si="21"/>
        <v/>
      </c>
      <c r="G493" s="157" t="str">
        <f t="shared" si="22"/>
        <v/>
      </c>
    </row>
    <row r="494" spans="1:7" x14ac:dyDescent="0.3">
      <c r="A494" s="119" t="s">
        <v>2462</v>
      </c>
      <c r="B494" s="119" t="s">
        <v>936</v>
      </c>
      <c r="C494" s="178" t="s">
        <v>958</v>
      </c>
      <c r="D494" s="123" t="s">
        <v>958</v>
      </c>
      <c r="E494" s="119"/>
      <c r="F494" s="157" t="str">
        <f t="shared" si="21"/>
        <v/>
      </c>
      <c r="G494" s="157" t="str">
        <f t="shared" si="22"/>
        <v/>
      </c>
    </row>
    <row r="495" spans="1:7" x14ac:dyDescent="0.3">
      <c r="A495" s="119" t="s">
        <v>2463</v>
      </c>
      <c r="B495" s="119" t="s">
        <v>938</v>
      </c>
      <c r="C495" s="178" t="s">
        <v>958</v>
      </c>
      <c r="D495" s="111" t="s">
        <v>958</v>
      </c>
      <c r="E495" s="119"/>
      <c r="F495" s="157" t="str">
        <f t="shared" si="21"/>
        <v/>
      </c>
      <c r="G495" s="157" t="str">
        <f t="shared" si="22"/>
        <v/>
      </c>
    </row>
    <row r="496" spans="1:7" x14ac:dyDescent="0.3">
      <c r="A496" s="119" t="s">
        <v>2464</v>
      </c>
      <c r="B496" s="110" t="s">
        <v>196</v>
      </c>
      <c r="C496" s="137">
        <f>SUM(C488:C495)</f>
        <v>0</v>
      </c>
      <c r="D496" s="111">
        <f>SUM(D488:D495)</f>
        <v>0</v>
      </c>
      <c r="E496" s="119"/>
      <c r="F496" s="155">
        <f>SUM(F488:F495)</f>
        <v>0</v>
      </c>
      <c r="G496" s="155">
        <f>SUM(G488:G495)</f>
        <v>0</v>
      </c>
    </row>
    <row r="497" spans="1:7" x14ac:dyDescent="0.3">
      <c r="A497" s="119" t="s">
        <v>2465</v>
      </c>
      <c r="B497" s="101" t="s">
        <v>941</v>
      </c>
      <c r="C497" s="154"/>
      <c r="D497" s="137"/>
      <c r="E497" s="119"/>
      <c r="F497" s="157"/>
      <c r="G497" s="157"/>
    </row>
    <row r="498" spans="1:7" x14ac:dyDescent="0.3">
      <c r="A498" s="119" t="s">
        <v>2466</v>
      </c>
      <c r="B498" s="101" t="s">
        <v>943</v>
      </c>
      <c r="C498" s="154"/>
      <c r="D498" s="137"/>
      <c r="E498" s="119"/>
      <c r="F498" s="157"/>
      <c r="G498" s="157"/>
    </row>
    <row r="499" spans="1:7" x14ac:dyDescent="0.3">
      <c r="A499" s="119" t="s">
        <v>2467</v>
      </c>
      <c r="B499" s="101" t="s">
        <v>945</v>
      </c>
      <c r="C499" s="154"/>
      <c r="D499" s="137"/>
      <c r="E499" s="119"/>
      <c r="F499" s="157"/>
      <c r="G499" s="157"/>
    </row>
    <row r="500" spans="1:7" x14ac:dyDescent="0.3">
      <c r="A500" s="119" t="s">
        <v>2468</v>
      </c>
      <c r="B500" s="101" t="s">
        <v>947</v>
      </c>
      <c r="C500" s="154"/>
      <c r="D500" s="137"/>
      <c r="E500" s="119"/>
      <c r="F500" s="157"/>
      <c r="G500" s="157"/>
    </row>
    <row r="501" spans="1:7" x14ac:dyDescent="0.3">
      <c r="A501" s="119" t="s">
        <v>2469</v>
      </c>
      <c r="B501" s="101" t="s">
        <v>949</v>
      </c>
      <c r="C501" s="154"/>
      <c r="D501" s="137"/>
      <c r="E501" s="119"/>
      <c r="F501" s="157"/>
      <c r="G501" s="157"/>
    </row>
    <row r="502" spans="1:7" x14ac:dyDescent="0.3">
      <c r="A502" s="119" t="s">
        <v>2470</v>
      </c>
      <c r="B502" s="101" t="s">
        <v>951</v>
      </c>
      <c r="C502" s="154"/>
      <c r="D502" s="137"/>
      <c r="E502" s="119"/>
      <c r="F502" s="157"/>
      <c r="G502" s="157"/>
    </row>
    <row r="503" spans="1:7" x14ac:dyDescent="0.3">
      <c r="A503" s="119" t="s">
        <v>2471</v>
      </c>
      <c r="B503" s="101"/>
      <c r="C503" s="119"/>
      <c r="D503" s="119"/>
      <c r="E503" s="119"/>
      <c r="F503" s="157"/>
      <c r="G503" s="157"/>
    </row>
    <row r="504" spans="1:7" x14ac:dyDescent="0.3">
      <c r="A504" s="119" t="s">
        <v>2472</v>
      </c>
      <c r="B504" s="101"/>
      <c r="C504" s="119"/>
      <c r="D504" s="119"/>
      <c r="E504" s="119"/>
      <c r="F504" s="157"/>
      <c r="G504" s="157"/>
    </row>
    <row r="505" spans="1:7" x14ac:dyDescent="0.3">
      <c r="A505" s="119" t="s">
        <v>2473</v>
      </c>
      <c r="B505" s="101"/>
      <c r="C505" s="119"/>
      <c r="D505" s="119"/>
      <c r="E505" s="119"/>
      <c r="F505" s="157"/>
      <c r="G505" s="155"/>
    </row>
    <row r="506" spans="1:7" x14ac:dyDescent="0.3">
      <c r="A506" s="98"/>
      <c r="B506" s="98" t="s">
        <v>1238</v>
      </c>
      <c r="C506" s="98" t="s">
        <v>1239</v>
      </c>
      <c r="D506" s="98"/>
      <c r="E506" s="98"/>
      <c r="F506" s="98"/>
      <c r="G506" s="98"/>
    </row>
    <row r="507" spans="1:7" x14ac:dyDescent="0.3">
      <c r="A507" s="119" t="s">
        <v>2474</v>
      </c>
      <c r="B507" s="125" t="s">
        <v>1241</v>
      </c>
      <c r="C507" s="180" t="s">
        <v>211</v>
      </c>
      <c r="D507" s="180"/>
      <c r="E507" s="119"/>
      <c r="F507" s="119"/>
      <c r="G507" s="119"/>
    </row>
    <row r="508" spans="1:7" x14ac:dyDescent="0.3">
      <c r="A508" s="119" t="s">
        <v>2475</v>
      </c>
      <c r="B508" s="125" t="s">
        <v>1243</v>
      </c>
      <c r="C508" s="180" t="s">
        <v>211</v>
      </c>
      <c r="D508" s="180"/>
      <c r="E508" s="119"/>
      <c r="F508" s="119"/>
      <c r="G508" s="119"/>
    </row>
    <row r="509" spans="1:7" x14ac:dyDescent="0.3">
      <c r="A509" s="119" t="s">
        <v>2476</v>
      </c>
      <c r="B509" s="125" t="s">
        <v>1245</v>
      </c>
      <c r="C509" s="180" t="s">
        <v>211</v>
      </c>
      <c r="D509" s="180"/>
      <c r="E509" s="119"/>
      <c r="F509" s="119"/>
      <c r="G509" s="119"/>
    </row>
    <row r="510" spans="1:7" x14ac:dyDescent="0.3">
      <c r="A510" s="119" t="s">
        <v>2477</v>
      </c>
      <c r="B510" s="125" t="s">
        <v>1247</v>
      </c>
      <c r="C510" s="180" t="s">
        <v>211</v>
      </c>
      <c r="D510" s="180"/>
      <c r="E510" s="119"/>
      <c r="F510" s="119"/>
      <c r="G510" s="119"/>
    </row>
    <row r="511" spans="1:7" x14ac:dyDescent="0.3">
      <c r="A511" s="119" t="s">
        <v>2478</v>
      </c>
      <c r="B511" s="125" t="s">
        <v>1249</v>
      </c>
      <c r="C511" s="180" t="s">
        <v>211</v>
      </c>
      <c r="D511" s="180"/>
      <c r="E511" s="119"/>
      <c r="F511" s="119"/>
      <c r="G511" s="119"/>
    </row>
    <row r="512" spans="1:7" x14ac:dyDescent="0.3">
      <c r="A512" s="119" t="s">
        <v>2479</v>
      </c>
      <c r="B512" s="125" t="s">
        <v>1251</v>
      </c>
      <c r="C512" s="180" t="s">
        <v>211</v>
      </c>
      <c r="D512" s="180"/>
      <c r="E512" s="119"/>
      <c r="F512" s="119"/>
      <c r="G512" s="119"/>
    </row>
    <row r="513" spans="1:7" x14ac:dyDescent="0.3">
      <c r="A513" s="119" t="s">
        <v>2480</v>
      </c>
      <c r="B513" s="125" t="s">
        <v>1253</v>
      </c>
      <c r="C513" s="180" t="s">
        <v>211</v>
      </c>
      <c r="D513" s="180"/>
      <c r="E513" s="119"/>
      <c r="F513" s="119"/>
      <c r="G513" s="119"/>
    </row>
    <row r="514" spans="1:7" x14ac:dyDescent="0.3">
      <c r="A514" s="119" t="s">
        <v>2481</v>
      </c>
      <c r="B514" s="125" t="s">
        <v>1255</v>
      </c>
      <c r="C514" s="180" t="s">
        <v>211</v>
      </c>
      <c r="D514" s="180"/>
      <c r="E514" s="119"/>
      <c r="F514" s="119"/>
      <c r="G514" s="119"/>
    </row>
    <row r="515" spans="1:7" x14ac:dyDescent="0.3">
      <c r="A515" s="119" t="s">
        <v>2482</v>
      </c>
      <c r="B515" s="125" t="s">
        <v>1257</v>
      </c>
      <c r="C515" s="180" t="s">
        <v>211</v>
      </c>
      <c r="D515" s="180"/>
      <c r="E515" s="119"/>
      <c r="F515" s="119"/>
      <c r="G515" s="119"/>
    </row>
    <row r="516" spans="1:7" x14ac:dyDescent="0.3">
      <c r="A516" s="119" t="s">
        <v>2483</v>
      </c>
      <c r="B516" s="125" t="s">
        <v>1259</v>
      </c>
      <c r="C516" s="180" t="s">
        <v>211</v>
      </c>
      <c r="D516" s="180"/>
      <c r="E516" s="119"/>
      <c r="F516" s="119"/>
      <c r="G516" s="119"/>
    </row>
    <row r="517" spans="1:7" x14ac:dyDescent="0.3">
      <c r="A517" s="119" t="s">
        <v>2484</v>
      </c>
      <c r="B517" s="125" t="s">
        <v>1261</v>
      </c>
      <c r="C517" s="180" t="s">
        <v>211</v>
      </c>
      <c r="D517" s="180"/>
      <c r="E517" s="119"/>
      <c r="F517" s="119"/>
      <c r="G517" s="119"/>
    </row>
    <row r="518" spans="1:7" x14ac:dyDescent="0.3">
      <c r="A518" s="119" t="s">
        <v>2485</v>
      </c>
      <c r="B518" s="125" t="s">
        <v>1263</v>
      </c>
      <c r="C518" s="180" t="s">
        <v>211</v>
      </c>
      <c r="D518" s="180"/>
      <c r="E518" s="119"/>
      <c r="F518" s="119"/>
      <c r="G518" s="119"/>
    </row>
    <row r="519" spans="1:7" x14ac:dyDescent="0.3">
      <c r="A519" s="119" t="s">
        <v>2486</v>
      </c>
      <c r="B519" s="125" t="s">
        <v>194</v>
      </c>
      <c r="C519" s="180" t="s">
        <v>211</v>
      </c>
      <c r="D519" s="180"/>
      <c r="E519" s="119"/>
      <c r="F519" s="119"/>
      <c r="G519" s="119"/>
    </row>
    <row r="520" spans="1:7" x14ac:dyDescent="0.3">
      <c r="A520" s="119" t="s">
        <v>2487</v>
      </c>
      <c r="B520" s="101" t="s">
        <v>1266</v>
      </c>
      <c r="C520" s="180"/>
      <c r="D520" s="148"/>
      <c r="E520" s="119"/>
      <c r="F520" s="119"/>
      <c r="G520" s="119"/>
    </row>
    <row r="521" spans="1:7" x14ac:dyDescent="0.3">
      <c r="A521" s="119" t="s">
        <v>2488</v>
      </c>
      <c r="B521" s="101" t="s">
        <v>198</v>
      </c>
      <c r="C521" s="180"/>
      <c r="D521" s="148"/>
      <c r="E521" s="119"/>
      <c r="F521" s="119"/>
      <c r="G521" s="119"/>
    </row>
    <row r="522" spans="1:7" x14ac:dyDescent="0.3">
      <c r="A522" s="119" t="s">
        <v>2489</v>
      </c>
      <c r="B522" s="101" t="s">
        <v>198</v>
      </c>
      <c r="C522" s="180"/>
      <c r="D522" s="148"/>
      <c r="E522" s="119"/>
      <c r="F522" s="119"/>
      <c r="G522" s="119"/>
    </row>
    <row r="523" spans="1:7" x14ac:dyDescent="0.3">
      <c r="A523" s="119" t="s">
        <v>2490</v>
      </c>
      <c r="B523" s="101" t="s">
        <v>198</v>
      </c>
      <c r="C523" s="180"/>
      <c r="D523" s="148"/>
      <c r="E523" s="119"/>
      <c r="F523" s="119"/>
      <c r="G523" s="119"/>
    </row>
    <row r="524" spans="1:7" x14ac:dyDescent="0.3">
      <c r="A524" s="119" t="s">
        <v>2491</v>
      </c>
      <c r="B524" s="101" t="s">
        <v>198</v>
      </c>
      <c r="C524" s="180"/>
      <c r="D524" s="148"/>
      <c r="E524" s="119"/>
      <c r="F524" s="119"/>
      <c r="G524" s="119"/>
    </row>
    <row r="525" spans="1:7" x14ac:dyDescent="0.3">
      <c r="A525" s="119" t="s">
        <v>2492</v>
      </c>
      <c r="B525" s="101" t="s">
        <v>198</v>
      </c>
      <c r="C525" s="180"/>
      <c r="D525" s="148"/>
      <c r="E525" s="119"/>
      <c r="F525" s="119"/>
      <c r="G525" s="119"/>
    </row>
    <row r="526" spans="1:7" x14ac:dyDescent="0.3">
      <c r="A526" s="119" t="s">
        <v>2493</v>
      </c>
      <c r="B526" s="101" t="s">
        <v>198</v>
      </c>
      <c r="C526" s="180"/>
      <c r="D526" s="148"/>
      <c r="E526" s="119"/>
      <c r="F526" s="119"/>
      <c r="G526" s="119"/>
    </row>
    <row r="527" spans="1:7" x14ac:dyDescent="0.3">
      <c r="A527" s="119" t="s">
        <v>2494</v>
      </c>
      <c r="B527" s="101" t="s">
        <v>198</v>
      </c>
      <c r="C527" s="180"/>
      <c r="D527" s="148"/>
      <c r="E527" s="119"/>
      <c r="F527" s="119"/>
      <c r="G527" s="119"/>
    </row>
    <row r="528" spans="1:7" x14ac:dyDescent="0.3">
      <c r="A528" s="119" t="s">
        <v>2495</v>
      </c>
      <c r="B528" s="101" t="s">
        <v>198</v>
      </c>
      <c r="C528" s="180"/>
      <c r="D528" s="148"/>
      <c r="E528" s="119"/>
      <c r="F528" s="119"/>
      <c r="G528" s="119"/>
    </row>
    <row r="529" spans="1:7" x14ac:dyDescent="0.3">
      <c r="A529" s="119" t="s">
        <v>2496</v>
      </c>
      <c r="B529" s="101" t="s">
        <v>198</v>
      </c>
      <c r="C529" s="180"/>
      <c r="D529" s="148"/>
      <c r="E529" s="119"/>
      <c r="F529" s="119"/>
      <c r="G529" s="119"/>
    </row>
    <row r="530" spans="1:7" x14ac:dyDescent="0.3">
      <c r="A530" s="119" t="s">
        <v>2497</v>
      </c>
      <c r="B530" s="101" t="s">
        <v>198</v>
      </c>
      <c r="C530" s="180"/>
      <c r="D530" s="148"/>
      <c r="E530" s="119"/>
      <c r="F530" s="119"/>
      <c r="G530" s="119"/>
    </row>
    <row r="531" spans="1:7" x14ac:dyDescent="0.3">
      <c r="A531" s="119" t="s">
        <v>2498</v>
      </c>
      <c r="B531" s="101" t="s">
        <v>198</v>
      </c>
      <c r="C531" s="180"/>
      <c r="D531" s="148"/>
      <c r="E531" s="119"/>
      <c r="F531" s="119"/>
      <c r="G531" s="126"/>
    </row>
    <row r="532" spans="1:7" x14ac:dyDescent="0.3">
      <c r="A532" s="119" t="s">
        <v>2499</v>
      </c>
      <c r="B532" s="101" t="s">
        <v>198</v>
      </c>
      <c r="C532" s="180"/>
      <c r="D532" s="148"/>
      <c r="E532" s="119"/>
      <c r="F532" s="119"/>
      <c r="G532" s="126"/>
    </row>
    <row r="533" spans="1:7" x14ac:dyDescent="0.3">
      <c r="A533" s="119" t="s">
        <v>2500</v>
      </c>
      <c r="B533" s="101" t="s">
        <v>198</v>
      </c>
      <c r="C533" s="180"/>
      <c r="D533" s="148"/>
      <c r="E533" s="119"/>
      <c r="F533" s="119"/>
      <c r="G533" s="126"/>
    </row>
    <row r="534" spans="1:7" x14ac:dyDescent="0.3">
      <c r="A534" s="98"/>
      <c r="B534" s="98" t="s">
        <v>2501</v>
      </c>
      <c r="C534" s="98" t="s">
        <v>155</v>
      </c>
      <c r="D534" s="98" t="s">
        <v>1281</v>
      </c>
      <c r="E534" s="98"/>
      <c r="F534" s="98" t="s">
        <v>675</v>
      </c>
      <c r="G534" s="98" t="s">
        <v>1282</v>
      </c>
    </row>
    <row r="535" spans="1:7" x14ac:dyDescent="0.3">
      <c r="A535" s="119" t="s">
        <v>2502</v>
      </c>
      <c r="B535" s="138" t="s">
        <v>1019</v>
      </c>
      <c r="C535" s="148" t="s">
        <v>211</v>
      </c>
      <c r="D535" s="148" t="s">
        <v>211</v>
      </c>
      <c r="E535" s="85"/>
      <c r="F535" s="157" t="str">
        <f t="shared" ref="F535:F552" si="23">IF($C$553=0,"",IF(C535="[for completion]","",IF(C535="","",C535/$C$553)))</f>
        <v/>
      </c>
      <c r="G535" s="157" t="str">
        <f t="shared" ref="G535:G552" si="24">IF($D$553=0,"",IF(D535="[for completion]","",IF(D535="","",D535/$D$553)))</f>
        <v/>
      </c>
    </row>
    <row r="536" spans="1:7" x14ac:dyDescent="0.3">
      <c r="A536" s="119" t="s">
        <v>2503</v>
      </c>
      <c r="B536" s="138" t="s">
        <v>1019</v>
      </c>
      <c r="C536" s="148" t="s">
        <v>211</v>
      </c>
      <c r="D536" s="148" t="s">
        <v>211</v>
      </c>
      <c r="E536" s="85"/>
      <c r="F536" s="157" t="str">
        <f t="shared" si="23"/>
        <v/>
      </c>
      <c r="G536" s="157" t="str">
        <f t="shared" si="24"/>
        <v/>
      </c>
    </row>
    <row r="537" spans="1:7" x14ac:dyDescent="0.3">
      <c r="A537" s="119" t="s">
        <v>2504</v>
      </c>
      <c r="B537" s="138" t="s">
        <v>1019</v>
      </c>
      <c r="C537" s="148" t="s">
        <v>211</v>
      </c>
      <c r="D537" s="148" t="s">
        <v>211</v>
      </c>
      <c r="E537" s="85"/>
      <c r="F537" s="157" t="str">
        <f t="shared" si="23"/>
        <v/>
      </c>
      <c r="G537" s="157" t="str">
        <f t="shared" si="24"/>
        <v/>
      </c>
    </row>
    <row r="538" spans="1:7" x14ac:dyDescent="0.3">
      <c r="A538" s="119" t="s">
        <v>2505</v>
      </c>
      <c r="B538" s="138" t="s">
        <v>1019</v>
      </c>
      <c r="C538" s="148" t="s">
        <v>211</v>
      </c>
      <c r="D538" s="148" t="s">
        <v>211</v>
      </c>
      <c r="E538" s="85"/>
      <c r="F538" s="157" t="str">
        <f t="shared" si="23"/>
        <v/>
      </c>
      <c r="G538" s="157" t="str">
        <f t="shared" si="24"/>
        <v/>
      </c>
    </row>
    <row r="539" spans="1:7" x14ac:dyDescent="0.3">
      <c r="A539" s="119" t="s">
        <v>2506</v>
      </c>
      <c r="B539" s="138" t="s">
        <v>1019</v>
      </c>
      <c r="C539" s="148" t="s">
        <v>211</v>
      </c>
      <c r="D539" s="148" t="s">
        <v>211</v>
      </c>
      <c r="E539" s="85"/>
      <c r="F539" s="157" t="str">
        <f t="shared" si="23"/>
        <v/>
      </c>
      <c r="G539" s="157" t="str">
        <f t="shared" si="24"/>
        <v/>
      </c>
    </row>
    <row r="540" spans="1:7" x14ac:dyDescent="0.3">
      <c r="A540" s="119" t="s">
        <v>2507</v>
      </c>
      <c r="B540" s="138" t="s">
        <v>1019</v>
      </c>
      <c r="C540" s="148" t="s">
        <v>211</v>
      </c>
      <c r="D540" s="148" t="s">
        <v>211</v>
      </c>
      <c r="E540" s="85"/>
      <c r="F540" s="157" t="str">
        <f t="shared" si="23"/>
        <v/>
      </c>
      <c r="G540" s="157" t="str">
        <f t="shared" si="24"/>
        <v/>
      </c>
    </row>
    <row r="541" spans="1:7" x14ac:dyDescent="0.3">
      <c r="A541" s="119" t="s">
        <v>2508</v>
      </c>
      <c r="B541" s="138" t="s">
        <v>1019</v>
      </c>
      <c r="C541" s="148" t="s">
        <v>211</v>
      </c>
      <c r="D541" s="148" t="s">
        <v>211</v>
      </c>
      <c r="E541" s="85"/>
      <c r="F541" s="157" t="str">
        <f t="shared" si="23"/>
        <v/>
      </c>
      <c r="G541" s="157" t="str">
        <f t="shared" si="24"/>
        <v/>
      </c>
    </row>
    <row r="542" spans="1:7" x14ac:dyDescent="0.3">
      <c r="A542" s="119" t="s">
        <v>2509</v>
      </c>
      <c r="B542" s="138" t="s">
        <v>1019</v>
      </c>
      <c r="C542" s="148" t="s">
        <v>211</v>
      </c>
      <c r="D542" s="148" t="s">
        <v>211</v>
      </c>
      <c r="E542" s="85"/>
      <c r="F542" s="157" t="str">
        <f t="shared" si="23"/>
        <v/>
      </c>
      <c r="G542" s="157" t="str">
        <f t="shared" si="24"/>
        <v/>
      </c>
    </row>
    <row r="543" spans="1:7" x14ac:dyDescent="0.3">
      <c r="A543" s="119" t="s">
        <v>2510</v>
      </c>
      <c r="B543" s="138" t="s">
        <v>1019</v>
      </c>
      <c r="C543" s="148" t="s">
        <v>211</v>
      </c>
      <c r="D543" s="148" t="s">
        <v>211</v>
      </c>
      <c r="E543" s="85"/>
      <c r="F543" s="157" t="str">
        <f t="shared" si="23"/>
        <v/>
      </c>
      <c r="G543" s="157" t="str">
        <f t="shared" si="24"/>
        <v/>
      </c>
    </row>
    <row r="544" spans="1:7" x14ac:dyDescent="0.3">
      <c r="A544" s="119" t="s">
        <v>2511</v>
      </c>
      <c r="B544" s="138" t="s">
        <v>1019</v>
      </c>
      <c r="C544" s="148" t="s">
        <v>211</v>
      </c>
      <c r="D544" s="148" t="s">
        <v>211</v>
      </c>
      <c r="E544" s="85"/>
      <c r="F544" s="157" t="str">
        <f t="shared" si="23"/>
        <v/>
      </c>
      <c r="G544" s="157" t="str">
        <f t="shared" si="24"/>
        <v/>
      </c>
    </row>
    <row r="545" spans="1:7" x14ac:dyDescent="0.3">
      <c r="A545" s="119" t="s">
        <v>2512</v>
      </c>
      <c r="B545" s="138" t="s">
        <v>1019</v>
      </c>
      <c r="C545" s="148" t="s">
        <v>211</v>
      </c>
      <c r="D545" s="148" t="s">
        <v>211</v>
      </c>
      <c r="E545" s="85"/>
      <c r="F545" s="157" t="str">
        <f t="shared" si="23"/>
        <v/>
      </c>
      <c r="G545" s="157" t="str">
        <f t="shared" si="24"/>
        <v/>
      </c>
    </row>
    <row r="546" spans="1:7" x14ac:dyDescent="0.3">
      <c r="A546" s="119" t="s">
        <v>2513</v>
      </c>
      <c r="B546" s="138" t="s">
        <v>1019</v>
      </c>
      <c r="C546" s="148" t="s">
        <v>211</v>
      </c>
      <c r="D546" s="148" t="s">
        <v>211</v>
      </c>
      <c r="E546" s="85"/>
      <c r="F546" s="157" t="str">
        <f t="shared" si="23"/>
        <v/>
      </c>
      <c r="G546" s="157" t="str">
        <f t="shared" si="24"/>
        <v/>
      </c>
    </row>
    <row r="547" spans="1:7" x14ac:dyDescent="0.3">
      <c r="A547" s="119" t="s">
        <v>2514</v>
      </c>
      <c r="B547" s="138" t="s">
        <v>1019</v>
      </c>
      <c r="C547" s="148" t="s">
        <v>211</v>
      </c>
      <c r="D547" s="148" t="s">
        <v>211</v>
      </c>
      <c r="E547" s="85"/>
      <c r="F547" s="157" t="str">
        <f t="shared" si="23"/>
        <v/>
      </c>
      <c r="G547" s="157" t="str">
        <f t="shared" si="24"/>
        <v/>
      </c>
    </row>
    <row r="548" spans="1:7" x14ac:dyDescent="0.3">
      <c r="A548" s="119" t="s">
        <v>2515</v>
      </c>
      <c r="B548" s="138" t="s">
        <v>1019</v>
      </c>
      <c r="C548" s="148" t="s">
        <v>211</v>
      </c>
      <c r="D548" s="148" t="s">
        <v>211</v>
      </c>
      <c r="E548" s="85"/>
      <c r="F548" s="157" t="str">
        <f t="shared" si="23"/>
        <v/>
      </c>
      <c r="G548" s="157" t="str">
        <f t="shared" si="24"/>
        <v/>
      </c>
    </row>
    <row r="549" spans="1:7" x14ac:dyDescent="0.3">
      <c r="A549" s="119" t="s">
        <v>2516</v>
      </c>
      <c r="B549" s="138" t="s">
        <v>1019</v>
      </c>
      <c r="C549" s="148" t="s">
        <v>211</v>
      </c>
      <c r="D549" s="148" t="s">
        <v>211</v>
      </c>
      <c r="E549" s="85"/>
      <c r="F549" s="157" t="str">
        <f t="shared" si="23"/>
        <v/>
      </c>
      <c r="G549" s="157" t="str">
        <f t="shared" si="24"/>
        <v/>
      </c>
    </row>
    <row r="550" spans="1:7" x14ac:dyDescent="0.3">
      <c r="A550" s="119" t="s">
        <v>2517</v>
      </c>
      <c r="B550" s="138" t="s">
        <v>1019</v>
      </c>
      <c r="C550" s="148" t="s">
        <v>211</v>
      </c>
      <c r="D550" s="148" t="s">
        <v>211</v>
      </c>
      <c r="E550" s="85"/>
      <c r="F550" s="157" t="str">
        <f t="shared" si="23"/>
        <v/>
      </c>
      <c r="G550" s="157" t="str">
        <f t="shared" si="24"/>
        <v/>
      </c>
    </row>
    <row r="551" spans="1:7" x14ac:dyDescent="0.3">
      <c r="A551" s="119" t="s">
        <v>2518</v>
      </c>
      <c r="B551" s="138" t="s">
        <v>1019</v>
      </c>
      <c r="C551" s="148" t="s">
        <v>211</v>
      </c>
      <c r="D551" s="148" t="s">
        <v>211</v>
      </c>
      <c r="E551" s="85"/>
      <c r="F551" s="157" t="str">
        <f t="shared" si="23"/>
        <v/>
      </c>
      <c r="G551" s="157" t="str">
        <f t="shared" si="24"/>
        <v/>
      </c>
    </row>
    <row r="552" spans="1:7" x14ac:dyDescent="0.3">
      <c r="A552" s="119" t="s">
        <v>2519</v>
      </c>
      <c r="B552" s="125" t="s">
        <v>1037</v>
      </c>
      <c r="C552" s="148" t="s">
        <v>211</v>
      </c>
      <c r="D552" s="148" t="s">
        <v>211</v>
      </c>
      <c r="E552" s="85"/>
      <c r="F552" s="157" t="str">
        <f t="shared" si="23"/>
        <v/>
      </c>
      <c r="G552" s="157" t="str">
        <f t="shared" si="24"/>
        <v/>
      </c>
    </row>
    <row r="553" spans="1:7" x14ac:dyDescent="0.3">
      <c r="A553" s="119" t="s">
        <v>2520</v>
      </c>
      <c r="B553" s="125" t="s">
        <v>196</v>
      </c>
      <c r="C553" s="137">
        <f>SUM(C535:C552)</f>
        <v>0</v>
      </c>
      <c r="D553" s="137">
        <f>SUM(D535:D552)</f>
        <v>0</v>
      </c>
      <c r="E553" s="85"/>
      <c r="F553" s="155">
        <f>SUM(F535:F552)</f>
        <v>0</v>
      </c>
      <c r="G553" s="155">
        <f>SUM(G535:G552)</f>
        <v>0</v>
      </c>
    </row>
    <row r="554" spans="1:7" x14ac:dyDescent="0.3">
      <c r="A554" s="119" t="s">
        <v>2521</v>
      </c>
      <c r="B554" s="125"/>
      <c r="C554" s="119"/>
      <c r="D554" s="119"/>
      <c r="E554" s="85"/>
      <c r="F554" s="85"/>
      <c r="G554" s="85"/>
    </row>
    <row r="555" spans="1:7" x14ac:dyDescent="0.3">
      <c r="A555" s="119" t="s">
        <v>2522</v>
      </c>
      <c r="B555" s="125"/>
      <c r="C555" s="119"/>
      <c r="D555" s="119"/>
      <c r="E555" s="85"/>
      <c r="F555" s="85"/>
      <c r="G555" s="85"/>
    </row>
    <row r="556" spans="1:7" x14ac:dyDescent="0.3">
      <c r="A556" s="119" t="s">
        <v>2523</v>
      </c>
      <c r="B556" s="125"/>
      <c r="C556" s="119"/>
      <c r="D556" s="119"/>
      <c r="E556" s="85"/>
      <c r="F556" s="85"/>
      <c r="G556" s="85"/>
    </row>
    <row r="557" spans="1:7" x14ac:dyDescent="0.3">
      <c r="A557" s="98"/>
      <c r="B557" s="98" t="s">
        <v>2524</v>
      </c>
      <c r="C557" s="98" t="s">
        <v>155</v>
      </c>
      <c r="D557" s="98" t="s">
        <v>1281</v>
      </c>
      <c r="E557" s="98"/>
      <c r="F557" s="98" t="s">
        <v>675</v>
      </c>
      <c r="G557" s="98" t="s">
        <v>2525</v>
      </c>
    </row>
    <row r="558" spans="1:7" x14ac:dyDescent="0.3">
      <c r="A558" s="119" t="s">
        <v>2526</v>
      </c>
      <c r="B558" s="138" t="s">
        <v>1019</v>
      </c>
      <c r="C558" s="178" t="s">
        <v>211</v>
      </c>
      <c r="D558" s="123" t="s">
        <v>211</v>
      </c>
      <c r="E558" s="85"/>
      <c r="F558" s="157" t="str">
        <f t="shared" ref="F558:F575" si="25">IF($C$576=0,"",IF(C558="[for completion]","",IF(C558="","",C558/$C$576)))</f>
        <v/>
      </c>
      <c r="G558" s="157" t="str">
        <f t="shared" ref="G558:G575" si="26">IF($D$576=0,"",IF(D558="[for completion]","",IF(D558="","",D558/$D$576)))</f>
        <v/>
      </c>
    </row>
    <row r="559" spans="1:7" x14ac:dyDescent="0.3">
      <c r="A559" s="119" t="s">
        <v>2527</v>
      </c>
      <c r="B559" s="138" t="s">
        <v>1019</v>
      </c>
      <c r="C559" s="178" t="s">
        <v>211</v>
      </c>
      <c r="D559" s="123" t="s">
        <v>211</v>
      </c>
      <c r="E559" s="85"/>
      <c r="F559" s="157" t="str">
        <f t="shared" si="25"/>
        <v/>
      </c>
      <c r="G559" s="157" t="str">
        <f t="shared" si="26"/>
        <v/>
      </c>
    </row>
    <row r="560" spans="1:7" x14ac:dyDescent="0.3">
      <c r="A560" s="119" t="s">
        <v>2528</v>
      </c>
      <c r="B560" s="138" t="s">
        <v>1019</v>
      </c>
      <c r="C560" s="178" t="s">
        <v>211</v>
      </c>
      <c r="D560" s="123" t="s">
        <v>211</v>
      </c>
      <c r="E560" s="85"/>
      <c r="F560" s="157" t="str">
        <f t="shared" si="25"/>
        <v/>
      </c>
      <c r="G560" s="157" t="str">
        <f t="shared" si="26"/>
        <v/>
      </c>
    </row>
    <row r="561" spans="1:7" x14ac:dyDescent="0.3">
      <c r="A561" s="119" t="s">
        <v>2529</v>
      </c>
      <c r="B561" s="138" t="s">
        <v>1019</v>
      </c>
      <c r="C561" s="178" t="s">
        <v>211</v>
      </c>
      <c r="D561" s="123" t="s">
        <v>211</v>
      </c>
      <c r="E561" s="85"/>
      <c r="F561" s="157" t="str">
        <f t="shared" si="25"/>
        <v/>
      </c>
      <c r="G561" s="157" t="str">
        <f t="shared" si="26"/>
        <v/>
      </c>
    </row>
    <row r="562" spans="1:7" x14ac:dyDescent="0.3">
      <c r="A562" s="119" t="s">
        <v>2530</v>
      </c>
      <c r="B562" s="138" t="s">
        <v>1019</v>
      </c>
      <c r="C562" s="178" t="s">
        <v>211</v>
      </c>
      <c r="D562" s="123" t="s">
        <v>211</v>
      </c>
      <c r="E562" s="85"/>
      <c r="F562" s="157" t="str">
        <f t="shared" si="25"/>
        <v/>
      </c>
      <c r="G562" s="157" t="str">
        <f t="shared" si="26"/>
        <v/>
      </c>
    </row>
    <row r="563" spans="1:7" x14ac:dyDescent="0.3">
      <c r="A563" s="119" t="s">
        <v>2531</v>
      </c>
      <c r="B563" s="138" t="s">
        <v>1019</v>
      </c>
      <c r="C563" s="178" t="s">
        <v>211</v>
      </c>
      <c r="D563" s="123" t="s">
        <v>211</v>
      </c>
      <c r="E563" s="85"/>
      <c r="F563" s="157" t="str">
        <f t="shared" si="25"/>
        <v/>
      </c>
      <c r="G563" s="157" t="str">
        <f t="shared" si="26"/>
        <v/>
      </c>
    </row>
    <row r="564" spans="1:7" x14ac:dyDescent="0.3">
      <c r="A564" s="119" t="s">
        <v>2532</v>
      </c>
      <c r="B564" s="138" t="s">
        <v>1019</v>
      </c>
      <c r="C564" s="178" t="s">
        <v>211</v>
      </c>
      <c r="D564" s="123" t="s">
        <v>211</v>
      </c>
      <c r="E564" s="85"/>
      <c r="F564" s="157" t="str">
        <f t="shared" si="25"/>
        <v/>
      </c>
      <c r="G564" s="157" t="str">
        <f t="shared" si="26"/>
        <v/>
      </c>
    </row>
    <row r="565" spans="1:7" x14ac:dyDescent="0.3">
      <c r="A565" s="119" t="s">
        <v>2533</v>
      </c>
      <c r="B565" s="138" t="s">
        <v>1019</v>
      </c>
      <c r="C565" s="178" t="s">
        <v>211</v>
      </c>
      <c r="D565" s="123" t="s">
        <v>211</v>
      </c>
      <c r="E565" s="85"/>
      <c r="F565" s="157" t="str">
        <f t="shared" si="25"/>
        <v/>
      </c>
      <c r="G565" s="157" t="str">
        <f t="shared" si="26"/>
        <v/>
      </c>
    </row>
    <row r="566" spans="1:7" x14ac:dyDescent="0.3">
      <c r="A566" s="119" t="s">
        <v>2534</v>
      </c>
      <c r="B566" s="138" t="s">
        <v>1019</v>
      </c>
      <c r="C566" s="178" t="s">
        <v>211</v>
      </c>
      <c r="D566" s="123" t="s">
        <v>211</v>
      </c>
      <c r="E566" s="85"/>
      <c r="F566" s="157" t="str">
        <f t="shared" si="25"/>
        <v/>
      </c>
      <c r="G566" s="157" t="str">
        <f t="shared" si="26"/>
        <v/>
      </c>
    </row>
    <row r="567" spans="1:7" x14ac:dyDescent="0.3">
      <c r="A567" s="119" t="s">
        <v>2535</v>
      </c>
      <c r="B567" s="138" t="s">
        <v>1019</v>
      </c>
      <c r="C567" s="178" t="s">
        <v>211</v>
      </c>
      <c r="D567" s="123" t="s">
        <v>211</v>
      </c>
      <c r="E567" s="85"/>
      <c r="F567" s="157" t="str">
        <f t="shared" si="25"/>
        <v/>
      </c>
      <c r="G567" s="157" t="str">
        <f t="shared" si="26"/>
        <v/>
      </c>
    </row>
    <row r="568" spans="1:7" x14ac:dyDescent="0.3">
      <c r="A568" s="119" t="s">
        <v>2536</v>
      </c>
      <c r="B568" s="138" t="s">
        <v>1019</v>
      </c>
      <c r="C568" s="178" t="s">
        <v>211</v>
      </c>
      <c r="D568" s="123" t="s">
        <v>211</v>
      </c>
      <c r="E568" s="85"/>
      <c r="F568" s="157" t="str">
        <f t="shared" si="25"/>
        <v/>
      </c>
      <c r="G568" s="157" t="str">
        <f t="shared" si="26"/>
        <v/>
      </c>
    </row>
    <row r="569" spans="1:7" x14ac:dyDescent="0.3">
      <c r="A569" s="119" t="s">
        <v>2537</v>
      </c>
      <c r="B569" s="138" t="s">
        <v>1019</v>
      </c>
      <c r="C569" s="178" t="s">
        <v>211</v>
      </c>
      <c r="D569" s="123" t="s">
        <v>211</v>
      </c>
      <c r="E569" s="85"/>
      <c r="F569" s="157" t="str">
        <f t="shared" si="25"/>
        <v/>
      </c>
      <c r="G569" s="157" t="str">
        <f t="shared" si="26"/>
        <v/>
      </c>
    </row>
    <row r="570" spans="1:7" x14ac:dyDescent="0.3">
      <c r="A570" s="119" t="s">
        <v>2538</v>
      </c>
      <c r="B570" s="138" t="s">
        <v>1019</v>
      </c>
      <c r="C570" s="178" t="s">
        <v>211</v>
      </c>
      <c r="D570" s="123" t="s">
        <v>211</v>
      </c>
      <c r="E570" s="85"/>
      <c r="F570" s="157" t="str">
        <f t="shared" si="25"/>
        <v/>
      </c>
      <c r="G570" s="157" t="str">
        <f t="shared" si="26"/>
        <v/>
      </c>
    </row>
    <row r="571" spans="1:7" x14ac:dyDescent="0.3">
      <c r="A571" s="119" t="s">
        <v>2539</v>
      </c>
      <c r="B571" s="138" t="s">
        <v>1019</v>
      </c>
      <c r="C571" s="178" t="s">
        <v>211</v>
      </c>
      <c r="D571" s="123" t="s">
        <v>211</v>
      </c>
      <c r="E571" s="85"/>
      <c r="F571" s="157" t="str">
        <f t="shared" si="25"/>
        <v/>
      </c>
      <c r="G571" s="157" t="str">
        <f t="shared" si="26"/>
        <v/>
      </c>
    </row>
    <row r="572" spans="1:7" x14ac:dyDescent="0.3">
      <c r="A572" s="119" t="s">
        <v>2540</v>
      </c>
      <c r="B572" s="138" t="s">
        <v>1019</v>
      </c>
      <c r="C572" s="178" t="s">
        <v>211</v>
      </c>
      <c r="D572" s="123" t="s">
        <v>211</v>
      </c>
      <c r="E572" s="85"/>
      <c r="F572" s="157" t="str">
        <f t="shared" si="25"/>
        <v/>
      </c>
      <c r="G572" s="157" t="str">
        <f t="shared" si="26"/>
        <v/>
      </c>
    </row>
    <row r="573" spans="1:7" x14ac:dyDescent="0.3">
      <c r="A573" s="119" t="s">
        <v>2541</v>
      </c>
      <c r="B573" s="138" t="s">
        <v>1019</v>
      </c>
      <c r="C573" s="178" t="s">
        <v>211</v>
      </c>
      <c r="D573" s="123" t="s">
        <v>211</v>
      </c>
      <c r="E573" s="85"/>
      <c r="F573" s="157" t="str">
        <f t="shared" si="25"/>
        <v/>
      </c>
      <c r="G573" s="157" t="str">
        <f t="shared" si="26"/>
        <v/>
      </c>
    </row>
    <row r="574" spans="1:7" x14ac:dyDescent="0.3">
      <c r="A574" s="119" t="s">
        <v>2542</v>
      </c>
      <c r="B574" s="138" t="s">
        <v>1019</v>
      </c>
      <c r="C574" s="178" t="s">
        <v>211</v>
      </c>
      <c r="D574" s="123" t="s">
        <v>211</v>
      </c>
      <c r="E574" s="85"/>
      <c r="F574" s="157" t="str">
        <f t="shared" si="25"/>
        <v/>
      </c>
      <c r="G574" s="157" t="str">
        <f t="shared" si="26"/>
        <v/>
      </c>
    </row>
    <row r="575" spans="1:7" x14ac:dyDescent="0.3">
      <c r="A575" s="119" t="s">
        <v>2543</v>
      </c>
      <c r="B575" s="125" t="s">
        <v>1037</v>
      </c>
      <c r="C575" s="178" t="s">
        <v>211</v>
      </c>
      <c r="D575" s="123" t="s">
        <v>211</v>
      </c>
      <c r="E575" s="85"/>
      <c r="F575" s="157" t="str">
        <f t="shared" si="25"/>
        <v/>
      </c>
      <c r="G575" s="157" t="str">
        <f t="shared" si="26"/>
        <v/>
      </c>
    </row>
    <row r="576" spans="1:7" x14ac:dyDescent="0.3">
      <c r="A576" s="119" t="s">
        <v>2544</v>
      </c>
      <c r="B576" s="125" t="s">
        <v>196</v>
      </c>
      <c r="C576" s="137">
        <f>SUM(C558:C575)</f>
        <v>0</v>
      </c>
      <c r="D576" s="137">
        <f>SUM(D558:D575)</f>
        <v>0</v>
      </c>
      <c r="E576" s="85"/>
      <c r="F576" s="155">
        <f>SUM(F558:F575)</f>
        <v>0</v>
      </c>
      <c r="G576" s="155">
        <f>SUM(G558:G575)</f>
        <v>0</v>
      </c>
    </row>
    <row r="577" spans="1:7" x14ac:dyDescent="0.3">
      <c r="A577" s="98"/>
      <c r="B577" s="98" t="s">
        <v>2545</v>
      </c>
      <c r="C577" s="98" t="s">
        <v>155</v>
      </c>
      <c r="D577" s="98" t="s">
        <v>1281</v>
      </c>
      <c r="E577" s="98"/>
      <c r="F577" s="98" t="s">
        <v>675</v>
      </c>
      <c r="G577" s="98" t="s">
        <v>1282</v>
      </c>
    </row>
    <row r="578" spans="1:7" x14ac:dyDescent="0.3">
      <c r="A578" s="119" t="s">
        <v>2546</v>
      </c>
      <c r="B578" s="125" t="s">
        <v>1067</v>
      </c>
      <c r="C578" s="148" t="s">
        <v>211</v>
      </c>
      <c r="D578" s="148" t="s">
        <v>211</v>
      </c>
      <c r="E578" s="85"/>
      <c r="F578" s="157" t="str">
        <f t="shared" ref="F578:F587" si="27">IF($C$588=0,"",IF(C578="[for completion]","",IF(C578="","",C578/$C$588)))</f>
        <v/>
      </c>
      <c r="G578" s="157" t="str">
        <f t="shared" ref="G578:G587" si="28">IF($D$588=0,"",IF(D578="[for completion]","",IF(D578="","",D578/$D$588)))</f>
        <v/>
      </c>
    </row>
    <row r="579" spans="1:7" x14ac:dyDescent="0.3">
      <c r="A579" s="119" t="s">
        <v>2547</v>
      </c>
      <c r="B579" s="125" t="s">
        <v>1069</v>
      </c>
      <c r="C579" s="148" t="s">
        <v>211</v>
      </c>
      <c r="D579" s="148" t="s">
        <v>211</v>
      </c>
      <c r="E579" s="85"/>
      <c r="F579" s="157" t="str">
        <f t="shared" si="27"/>
        <v/>
      </c>
      <c r="G579" s="157" t="str">
        <f t="shared" si="28"/>
        <v/>
      </c>
    </row>
    <row r="580" spans="1:7" x14ac:dyDescent="0.3">
      <c r="A580" s="119" t="s">
        <v>2548</v>
      </c>
      <c r="B580" s="125" t="s">
        <v>1071</v>
      </c>
      <c r="C580" s="148" t="s">
        <v>211</v>
      </c>
      <c r="D580" s="148" t="s">
        <v>211</v>
      </c>
      <c r="E580" s="85"/>
      <c r="F580" s="157" t="str">
        <f t="shared" si="27"/>
        <v/>
      </c>
      <c r="G580" s="157" t="str">
        <f t="shared" si="28"/>
        <v/>
      </c>
    </row>
    <row r="581" spans="1:7" x14ac:dyDescent="0.3">
      <c r="A581" s="119" t="s">
        <v>2549</v>
      </c>
      <c r="B581" s="125" t="s">
        <v>1073</v>
      </c>
      <c r="C581" s="148" t="s">
        <v>211</v>
      </c>
      <c r="D581" s="148" t="s">
        <v>211</v>
      </c>
      <c r="E581" s="85"/>
      <c r="F581" s="157" t="str">
        <f t="shared" si="27"/>
        <v/>
      </c>
      <c r="G581" s="157" t="str">
        <f t="shared" si="28"/>
        <v/>
      </c>
    </row>
    <row r="582" spans="1:7" x14ac:dyDescent="0.3">
      <c r="A582" s="119" t="s">
        <v>2550</v>
      </c>
      <c r="B582" s="125" t="s">
        <v>1075</v>
      </c>
      <c r="C582" s="148" t="s">
        <v>211</v>
      </c>
      <c r="D582" s="148" t="s">
        <v>211</v>
      </c>
      <c r="E582" s="85"/>
      <c r="F582" s="157" t="str">
        <f t="shared" si="27"/>
        <v/>
      </c>
      <c r="G582" s="157" t="str">
        <f t="shared" si="28"/>
        <v/>
      </c>
    </row>
    <row r="583" spans="1:7" x14ac:dyDescent="0.3">
      <c r="A583" s="119" t="s">
        <v>2551</v>
      </c>
      <c r="B583" s="125" t="s">
        <v>1077</v>
      </c>
      <c r="C583" s="148" t="s">
        <v>211</v>
      </c>
      <c r="D583" s="148" t="s">
        <v>211</v>
      </c>
      <c r="E583" s="85"/>
      <c r="F583" s="157" t="str">
        <f t="shared" si="27"/>
        <v/>
      </c>
      <c r="G583" s="157" t="str">
        <f t="shared" si="28"/>
        <v/>
      </c>
    </row>
    <row r="584" spans="1:7" x14ac:dyDescent="0.3">
      <c r="A584" s="119" t="s">
        <v>2552</v>
      </c>
      <c r="B584" s="125" t="s">
        <v>1079</v>
      </c>
      <c r="C584" s="148" t="s">
        <v>211</v>
      </c>
      <c r="D584" s="148" t="s">
        <v>211</v>
      </c>
      <c r="E584" s="85"/>
      <c r="F584" s="157" t="str">
        <f t="shared" si="27"/>
        <v/>
      </c>
      <c r="G584" s="157" t="str">
        <f t="shared" si="28"/>
        <v/>
      </c>
    </row>
    <row r="585" spans="1:7" x14ac:dyDescent="0.3">
      <c r="A585" s="119" t="s">
        <v>2553</v>
      </c>
      <c r="B585" s="125" t="s">
        <v>1081</v>
      </c>
      <c r="C585" s="148" t="s">
        <v>211</v>
      </c>
      <c r="D585" s="148" t="s">
        <v>211</v>
      </c>
      <c r="E585" s="85"/>
      <c r="F585" s="157" t="str">
        <f t="shared" si="27"/>
        <v/>
      </c>
      <c r="G585" s="157" t="str">
        <f t="shared" si="28"/>
        <v/>
      </c>
    </row>
    <row r="586" spans="1:7" x14ac:dyDescent="0.3">
      <c r="A586" s="119" t="s">
        <v>2554</v>
      </c>
      <c r="B586" s="125" t="s">
        <v>1083</v>
      </c>
      <c r="C586" s="148" t="s">
        <v>211</v>
      </c>
      <c r="D586" s="148" t="s">
        <v>211</v>
      </c>
      <c r="E586" s="85"/>
      <c r="F586" s="157" t="str">
        <f t="shared" si="27"/>
        <v/>
      </c>
      <c r="G586" s="157" t="str">
        <f t="shared" si="28"/>
        <v/>
      </c>
    </row>
    <row r="587" spans="1:7" x14ac:dyDescent="0.3">
      <c r="A587" s="119" t="s">
        <v>2555</v>
      </c>
      <c r="B587" s="125" t="s">
        <v>1037</v>
      </c>
      <c r="C587" s="148" t="s">
        <v>211</v>
      </c>
      <c r="D587" s="148" t="s">
        <v>211</v>
      </c>
      <c r="E587" s="85"/>
      <c r="F587" s="157" t="str">
        <f t="shared" si="27"/>
        <v/>
      </c>
      <c r="G587" s="157" t="str">
        <f t="shared" si="28"/>
        <v/>
      </c>
    </row>
    <row r="588" spans="1:7" x14ac:dyDescent="0.3">
      <c r="A588" s="119" t="s">
        <v>2556</v>
      </c>
      <c r="B588" s="125" t="s">
        <v>196</v>
      </c>
      <c r="C588" s="137">
        <f>SUM(C578:C587)</f>
        <v>0</v>
      </c>
      <c r="D588" s="137">
        <f>SUM(D578:D587)</f>
        <v>0</v>
      </c>
      <c r="E588" s="85"/>
      <c r="F588" s="155">
        <f>SUM(F578:F587)</f>
        <v>0</v>
      </c>
      <c r="G588" s="155">
        <f>SUM(G578:G587)</f>
        <v>0</v>
      </c>
    </row>
    <row r="590" spans="1:7" x14ac:dyDescent="0.3">
      <c r="A590" s="98"/>
      <c r="B590" s="98" t="s">
        <v>2557</v>
      </c>
      <c r="C590" s="98" t="s">
        <v>155</v>
      </c>
      <c r="D590" s="98" t="s">
        <v>1281</v>
      </c>
      <c r="E590" s="98"/>
      <c r="F590" s="98" t="s">
        <v>675</v>
      </c>
      <c r="G590" s="98" t="s">
        <v>1282</v>
      </c>
    </row>
    <row r="591" spans="1:7" x14ac:dyDescent="0.3">
      <c r="A591" s="119" t="s">
        <v>2558</v>
      </c>
      <c r="B591" s="125" t="s">
        <v>2559</v>
      </c>
      <c r="C591" s="148" t="s">
        <v>211</v>
      </c>
      <c r="D591" s="148" t="s">
        <v>211</v>
      </c>
      <c r="E591" s="85"/>
      <c r="F591" s="157" t="str">
        <f>IF($C$595=0,"",IF(C591="[for completion]","",IF(C591="","",C591/$C$595)))</f>
        <v/>
      </c>
      <c r="G591" s="157" t="str">
        <f>IF($D$595=0,"",IF(D591="[for completion]","",IF(D591="","",D591/$D$595)))</f>
        <v/>
      </c>
    </row>
    <row r="592" spans="1:7" x14ac:dyDescent="0.3">
      <c r="A592" s="119" t="s">
        <v>2560</v>
      </c>
      <c r="B592" s="84" t="s">
        <v>1108</v>
      </c>
      <c r="C592" s="148" t="s">
        <v>211</v>
      </c>
      <c r="D592" s="148" t="s">
        <v>211</v>
      </c>
      <c r="E592" s="85"/>
      <c r="F592" s="85"/>
      <c r="G592" s="157" t="str">
        <f>IF($D$595=0,"",IF(D592="[for completion]","",IF(D592="","",D592/$D$595)))</f>
        <v/>
      </c>
    </row>
    <row r="593" spans="1:7" x14ac:dyDescent="0.3">
      <c r="A593" s="119" t="s">
        <v>2561</v>
      </c>
      <c r="B593" s="125" t="s">
        <v>1101</v>
      </c>
      <c r="C593" s="148" t="s">
        <v>211</v>
      </c>
      <c r="D593" s="148" t="s">
        <v>211</v>
      </c>
      <c r="E593" s="85"/>
      <c r="F593" s="85"/>
      <c r="G593" s="157" t="str">
        <f>IF($D$595=0,"",IF(D593="[for completion]","",IF(D593="","",D593/$D$595)))</f>
        <v/>
      </c>
    </row>
    <row r="594" spans="1:7" x14ac:dyDescent="0.3">
      <c r="A594" s="119" t="s">
        <v>2562</v>
      </c>
      <c r="B594" s="119" t="s">
        <v>1037</v>
      </c>
      <c r="C594" s="148" t="s">
        <v>211</v>
      </c>
      <c r="D594" s="148" t="s">
        <v>211</v>
      </c>
      <c r="E594" s="85"/>
      <c r="F594" s="85"/>
      <c r="G594" s="157" t="str">
        <f>IF($D$595=0,"",IF(D594="[for completion]","",IF(D594="","",D594/$D$595)))</f>
        <v/>
      </c>
    </row>
    <row r="595" spans="1:7" x14ac:dyDescent="0.3">
      <c r="A595" s="119" t="s">
        <v>2563</v>
      </c>
      <c r="B595" s="125" t="s">
        <v>196</v>
      </c>
      <c r="C595" s="137">
        <f>SUM(C591:C594)</f>
        <v>0</v>
      </c>
      <c r="D595" s="137">
        <f>SUM(D591:D594)</f>
        <v>0</v>
      </c>
      <c r="E595" s="85"/>
      <c r="F595" s="155">
        <f>SUM(F591:F594)</f>
        <v>0</v>
      </c>
      <c r="G595" s="155">
        <f>SUM(G591:G594)</f>
        <v>0</v>
      </c>
    </row>
    <row r="596" spans="1:7" x14ac:dyDescent="0.3">
      <c r="A596" s="119"/>
    </row>
    <row r="597" spans="1:7" x14ac:dyDescent="0.3">
      <c r="A597" s="98"/>
      <c r="B597" s="98" t="s">
        <v>1348</v>
      </c>
      <c r="C597" s="98" t="s">
        <v>155</v>
      </c>
      <c r="D597" s="98" t="s">
        <v>1281</v>
      </c>
      <c r="E597" s="98"/>
      <c r="F597" s="98" t="s">
        <v>674</v>
      </c>
      <c r="G597" s="98" t="s">
        <v>1282</v>
      </c>
    </row>
    <row r="598" spans="1:7" x14ac:dyDescent="0.3">
      <c r="A598" s="119" t="s">
        <v>2564</v>
      </c>
      <c r="B598" s="138" t="s">
        <v>1019</v>
      </c>
      <c r="C598" s="119" t="s">
        <v>211</v>
      </c>
      <c r="D598" s="119" t="s">
        <v>211</v>
      </c>
      <c r="E598" s="126"/>
      <c r="F598" s="157" t="str">
        <f t="shared" ref="F598:F615" si="29">IF($C$616=0,"",IF(C598="[for completion]","",IF(C598="","",C598/$C$616)))</f>
        <v/>
      </c>
      <c r="G598" s="157" t="str">
        <f t="shared" ref="G598:G615" si="30">IF($D$616=0,"",IF(D598="[for completion]","",IF(D598="","",D598/$D$616)))</f>
        <v/>
      </c>
    </row>
    <row r="599" spans="1:7" x14ac:dyDescent="0.3">
      <c r="A599" s="119" t="s">
        <v>2565</v>
      </c>
      <c r="B599" s="138" t="s">
        <v>1019</v>
      </c>
      <c r="C599" s="119" t="s">
        <v>211</v>
      </c>
      <c r="D599" s="119" t="s">
        <v>211</v>
      </c>
      <c r="E599" s="126"/>
      <c r="F599" s="157" t="str">
        <f t="shared" si="29"/>
        <v/>
      </c>
      <c r="G599" s="157" t="str">
        <f t="shared" si="30"/>
        <v/>
      </c>
    </row>
    <row r="600" spans="1:7" x14ac:dyDescent="0.3">
      <c r="A600" s="119" t="s">
        <v>2566</v>
      </c>
      <c r="B600" s="138" t="s">
        <v>1019</v>
      </c>
      <c r="C600" s="119" t="s">
        <v>211</v>
      </c>
      <c r="D600" s="119" t="s">
        <v>211</v>
      </c>
      <c r="E600" s="126"/>
      <c r="F600" s="157" t="str">
        <f t="shared" si="29"/>
        <v/>
      </c>
      <c r="G600" s="157" t="str">
        <f t="shared" si="30"/>
        <v/>
      </c>
    </row>
    <row r="601" spans="1:7" x14ac:dyDescent="0.3">
      <c r="A601" s="119" t="s">
        <v>2567</v>
      </c>
      <c r="B601" s="138" t="s">
        <v>1019</v>
      </c>
      <c r="C601" s="119" t="s">
        <v>211</v>
      </c>
      <c r="D601" s="119" t="s">
        <v>211</v>
      </c>
      <c r="E601" s="126"/>
      <c r="F601" s="157" t="str">
        <f t="shared" si="29"/>
        <v/>
      </c>
      <c r="G601" s="157" t="str">
        <f t="shared" si="30"/>
        <v/>
      </c>
    </row>
    <row r="602" spans="1:7" x14ac:dyDescent="0.3">
      <c r="A602" s="119" t="s">
        <v>2568</v>
      </c>
      <c r="B602" s="138" t="s">
        <v>1019</v>
      </c>
      <c r="C602" s="119" t="s">
        <v>211</v>
      </c>
      <c r="D602" s="119" t="s">
        <v>211</v>
      </c>
      <c r="E602" s="126"/>
      <c r="F602" s="157" t="str">
        <f t="shared" si="29"/>
        <v/>
      </c>
      <c r="G602" s="157" t="str">
        <f t="shared" si="30"/>
        <v/>
      </c>
    </row>
    <row r="603" spans="1:7" x14ac:dyDescent="0.3">
      <c r="A603" s="119" t="s">
        <v>2569</v>
      </c>
      <c r="B603" s="138" t="s">
        <v>1019</v>
      </c>
      <c r="C603" s="119" t="s">
        <v>211</v>
      </c>
      <c r="D603" s="119" t="s">
        <v>211</v>
      </c>
      <c r="E603" s="126"/>
      <c r="F603" s="157" t="str">
        <f t="shared" si="29"/>
        <v/>
      </c>
      <c r="G603" s="157" t="str">
        <f t="shared" si="30"/>
        <v/>
      </c>
    </row>
    <row r="604" spans="1:7" x14ac:dyDescent="0.3">
      <c r="A604" s="119" t="s">
        <v>2570</v>
      </c>
      <c r="B604" s="138" t="s">
        <v>1019</v>
      </c>
      <c r="C604" s="119" t="s">
        <v>211</v>
      </c>
      <c r="D604" s="119" t="s">
        <v>211</v>
      </c>
      <c r="E604" s="126"/>
      <c r="F604" s="157" t="str">
        <f t="shared" si="29"/>
        <v/>
      </c>
      <c r="G604" s="157" t="str">
        <f t="shared" si="30"/>
        <v/>
      </c>
    </row>
    <row r="605" spans="1:7" x14ac:dyDescent="0.3">
      <c r="A605" s="119" t="s">
        <v>2571</v>
      </c>
      <c r="B605" s="138" t="s">
        <v>1019</v>
      </c>
      <c r="C605" s="119" t="s">
        <v>211</v>
      </c>
      <c r="D605" s="119" t="s">
        <v>211</v>
      </c>
      <c r="E605" s="126"/>
      <c r="F605" s="157" t="str">
        <f t="shared" si="29"/>
        <v/>
      </c>
      <c r="G605" s="157" t="str">
        <f t="shared" si="30"/>
        <v/>
      </c>
    </row>
    <row r="606" spans="1:7" x14ac:dyDescent="0.3">
      <c r="A606" s="119" t="s">
        <v>2572</v>
      </c>
      <c r="B606" s="138" t="s">
        <v>1019</v>
      </c>
      <c r="C606" s="119" t="s">
        <v>211</v>
      </c>
      <c r="D606" s="119" t="s">
        <v>211</v>
      </c>
      <c r="E606" s="126"/>
      <c r="F606" s="157" t="str">
        <f t="shared" si="29"/>
        <v/>
      </c>
      <c r="G606" s="157" t="str">
        <f t="shared" si="30"/>
        <v/>
      </c>
    </row>
    <row r="607" spans="1:7" x14ac:dyDescent="0.3">
      <c r="A607" s="119" t="s">
        <v>2573</v>
      </c>
      <c r="B607" s="138" t="s">
        <v>1019</v>
      </c>
      <c r="C607" s="119" t="s">
        <v>211</v>
      </c>
      <c r="D607" s="119" t="s">
        <v>211</v>
      </c>
      <c r="E607" s="126"/>
      <c r="F607" s="157" t="str">
        <f t="shared" si="29"/>
        <v/>
      </c>
      <c r="G607" s="157" t="str">
        <f t="shared" si="30"/>
        <v/>
      </c>
    </row>
    <row r="608" spans="1:7" x14ac:dyDescent="0.3">
      <c r="A608" s="119" t="s">
        <v>2574</v>
      </c>
      <c r="B608" s="138" t="s">
        <v>1019</v>
      </c>
      <c r="C608" s="119" t="s">
        <v>211</v>
      </c>
      <c r="D608" s="119" t="s">
        <v>211</v>
      </c>
      <c r="E608" s="126"/>
      <c r="F608" s="157" t="str">
        <f t="shared" si="29"/>
        <v/>
      </c>
      <c r="G608" s="157" t="str">
        <f t="shared" si="30"/>
        <v/>
      </c>
    </row>
    <row r="609" spans="1:7" x14ac:dyDescent="0.3">
      <c r="A609" s="119" t="s">
        <v>2575</v>
      </c>
      <c r="B609" s="138" t="s">
        <v>1019</v>
      </c>
      <c r="C609" s="119" t="s">
        <v>211</v>
      </c>
      <c r="D609" s="119" t="s">
        <v>211</v>
      </c>
      <c r="E609" s="126"/>
      <c r="F609" s="157" t="str">
        <f t="shared" si="29"/>
        <v/>
      </c>
      <c r="G609" s="157" t="str">
        <f t="shared" si="30"/>
        <v/>
      </c>
    </row>
    <row r="610" spans="1:7" x14ac:dyDescent="0.3">
      <c r="A610" s="119" t="s">
        <v>2576</v>
      </c>
      <c r="B610" s="138" t="s">
        <v>1019</v>
      </c>
      <c r="C610" s="119" t="s">
        <v>211</v>
      </c>
      <c r="D610" s="119" t="s">
        <v>211</v>
      </c>
      <c r="E610" s="126"/>
      <c r="F610" s="157" t="str">
        <f t="shared" si="29"/>
        <v/>
      </c>
      <c r="G610" s="157" t="str">
        <f t="shared" si="30"/>
        <v/>
      </c>
    </row>
    <row r="611" spans="1:7" x14ac:dyDescent="0.3">
      <c r="A611" s="119" t="s">
        <v>2577</v>
      </c>
      <c r="B611" s="138" t="s">
        <v>1019</v>
      </c>
      <c r="C611" s="119" t="s">
        <v>211</v>
      </c>
      <c r="D611" s="119" t="s">
        <v>211</v>
      </c>
      <c r="E611" s="126"/>
      <c r="F611" s="157" t="str">
        <f t="shared" si="29"/>
        <v/>
      </c>
      <c r="G611" s="157" t="str">
        <f t="shared" si="30"/>
        <v/>
      </c>
    </row>
    <row r="612" spans="1:7" x14ac:dyDescent="0.3">
      <c r="A612" s="119" t="s">
        <v>2578</v>
      </c>
      <c r="B612" s="138" t="s">
        <v>1019</v>
      </c>
      <c r="C612" s="119" t="s">
        <v>211</v>
      </c>
      <c r="D612" s="119" t="s">
        <v>211</v>
      </c>
      <c r="E612" s="126"/>
      <c r="F612" s="157" t="str">
        <f t="shared" si="29"/>
        <v/>
      </c>
      <c r="G612" s="157" t="str">
        <f t="shared" si="30"/>
        <v/>
      </c>
    </row>
    <row r="613" spans="1:7" x14ac:dyDescent="0.3">
      <c r="A613" s="119" t="s">
        <v>2579</v>
      </c>
      <c r="B613" s="138" t="s">
        <v>1019</v>
      </c>
      <c r="C613" s="119" t="s">
        <v>211</v>
      </c>
      <c r="D613" s="119" t="s">
        <v>211</v>
      </c>
      <c r="E613" s="126"/>
      <c r="F613" s="157" t="str">
        <f t="shared" si="29"/>
        <v/>
      </c>
      <c r="G613" s="157" t="str">
        <f t="shared" si="30"/>
        <v/>
      </c>
    </row>
    <row r="614" spans="1:7" x14ac:dyDescent="0.3">
      <c r="A614" s="119" t="s">
        <v>2580</v>
      </c>
      <c r="B614" s="138" t="s">
        <v>1019</v>
      </c>
      <c r="C614" s="119" t="s">
        <v>211</v>
      </c>
      <c r="D614" s="119" t="s">
        <v>211</v>
      </c>
      <c r="E614" s="126"/>
      <c r="F614" s="157" t="str">
        <f t="shared" si="29"/>
        <v/>
      </c>
      <c r="G614" s="157" t="str">
        <f t="shared" si="30"/>
        <v/>
      </c>
    </row>
    <row r="615" spans="1:7" x14ac:dyDescent="0.3">
      <c r="A615" s="119" t="s">
        <v>2581</v>
      </c>
      <c r="B615" s="125" t="s">
        <v>1037</v>
      </c>
      <c r="C615" s="119" t="s">
        <v>211</v>
      </c>
      <c r="D615" s="119" t="s">
        <v>211</v>
      </c>
      <c r="E615" s="126"/>
      <c r="F615" s="157" t="str">
        <f t="shared" si="29"/>
        <v/>
      </c>
      <c r="G615" s="157" t="str">
        <f t="shared" si="30"/>
        <v/>
      </c>
    </row>
    <row r="616" spans="1:7" x14ac:dyDescent="0.3">
      <c r="A616" s="119" t="s">
        <v>2582</v>
      </c>
      <c r="B616" s="125" t="s">
        <v>196</v>
      </c>
      <c r="C616" s="119">
        <f>SUM(C598:C615)</f>
        <v>0</v>
      </c>
      <c r="D616" s="119">
        <f>SUM(D598:D615)</f>
        <v>0</v>
      </c>
      <c r="E616" s="126"/>
      <c r="F616" s="182">
        <f>SUM(F598:F615)</f>
        <v>0</v>
      </c>
      <c r="G616" s="182">
        <f>SUM(G598:G615)</f>
        <v>0</v>
      </c>
    </row>
  </sheetData>
  <mergeCells count="8">
    <mergeCell ref="A1:B1"/>
    <mergeCell ref="B25:C25"/>
    <mergeCell ref="B6:C6"/>
    <mergeCell ref="B7:C7"/>
    <mergeCell ref="B8:C8"/>
    <mergeCell ref="B9:C9"/>
    <mergeCell ref="B10:C10"/>
    <mergeCell ref="B14:C14"/>
  </mergeCells>
  <hyperlinks>
    <hyperlink ref="B7" r:id="rId1" location="'F1. Optional Sustainable M data'!B14" xr:uid="{00000000-0004-0000-0B00-000000000000}"/>
    <hyperlink ref="B8" r:id="rId2" location="'F1. Optional Sustainable M data'!B29" xr:uid="{00000000-0004-0000-0B00-000001000000}"/>
    <hyperlink ref="B9" r:id="rId3" location="'F1. Optional Sustainable M data'!B214" xr:uid="{00000000-0004-0000-0B00-000002000000}"/>
    <hyperlink ref="B10" r:id="rId4" location="'F1. Optional Sustainable M data'!B436"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84" location="'2. Harmonised Glossary'!A11" display="Loan to Value (LTV) Information - Indexed" xr:uid="{00000000-0004-0000-0B00-000008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8B"/>
  </sheetPr>
  <dimension ref="A1:I515"/>
  <sheetViews>
    <sheetView zoomScale="80" zoomScaleNormal="80" workbookViewId="0">
      <selection activeCell="C5" sqref="C5"/>
    </sheetView>
  </sheetViews>
  <sheetFormatPr defaultColWidth="9.109375" defaultRowHeight="14.4" x14ac:dyDescent="0.3"/>
  <cols>
    <col min="1" max="1" width="13.33203125" style="144" customWidth="1"/>
    <col min="2" max="2" width="59" style="144" customWidth="1"/>
    <col min="3" max="7" width="36.6640625" style="144" customWidth="1"/>
    <col min="8" max="8" width="9.109375" style="144" customWidth="1"/>
    <col min="9" max="16384" width="9.109375" style="144"/>
  </cols>
  <sheetData>
    <row r="1" spans="1:9" ht="45" customHeight="1" x14ac:dyDescent="0.3">
      <c r="A1" s="291" t="s">
        <v>1846</v>
      </c>
      <c r="B1" s="269"/>
    </row>
    <row r="2" spans="1:9" ht="31.5" customHeight="1" x14ac:dyDescent="0.3">
      <c r="A2" s="88" t="s">
        <v>2583</v>
      </c>
      <c r="B2" s="88"/>
      <c r="C2" s="126"/>
      <c r="D2" s="126"/>
      <c r="E2" s="126"/>
      <c r="F2" s="143" t="s">
        <v>107</v>
      </c>
      <c r="G2" s="89"/>
    </row>
    <row r="3" spans="1:9" x14ac:dyDescent="0.3">
      <c r="A3" s="126"/>
      <c r="B3" s="126"/>
      <c r="C3" s="126"/>
      <c r="D3" s="126"/>
      <c r="E3" s="126"/>
      <c r="F3" s="126"/>
      <c r="G3" s="126"/>
    </row>
    <row r="4" spans="1:9" ht="15.75" customHeight="1" thickBot="1" x14ac:dyDescent="0.35">
      <c r="A4" s="126"/>
      <c r="B4" s="126"/>
      <c r="C4" s="90"/>
      <c r="D4" s="126"/>
      <c r="E4" s="126"/>
      <c r="F4" s="126"/>
      <c r="G4" s="126"/>
    </row>
    <row r="5" spans="1:9" ht="60.75" customHeight="1" thickBot="1" x14ac:dyDescent="0.35">
      <c r="A5" s="91"/>
      <c r="B5" s="92" t="s">
        <v>108</v>
      </c>
      <c r="C5" s="93" t="s">
        <v>109</v>
      </c>
      <c r="D5" s="91"/>
      <c r="E5" s="304" t="s">
        <v>2584</v>
      </c>
      <c r="F5" s="305"/>
      <c r="G5" s="94" t="s">
        <v>2585</v>
      </c>
      <c r="H5" s="86"/>
    </row>
    <row r="6" spans="1:9" ht="28.8" x14ac:dyDescent="0.3">
      <c r="A6" s="119"/>
      <c r="B6" s="119"/>
      <c r="C6" s="119"/>
      <c r="D6" s="119"/>
      <c r="E6" t="s">
        <v>2586</v>
      </c>
      <c r="F6" s="95" t="s">
        <v>2586</v>
      </c>
      <c r="G6" s="95"/>
    </row>
    <row r="7" spans="1:9" ht="18.75" customHeight="1" x14ac:dyDescent="0.3">
      <c r="A7" s="96"/>
      <c r="B7" s="294" t="s">
        <v>2587</v>
      </c>
      <c r="C7" s="295"/>
      <c r="D7" s="115"/>
      <c r="E7" s="294" t="s">
        <v>2588</v>
      </c>
      <c r="F7" s="269"/>
      <c r="G7" s="269"/>
      <c r="H7" s="295"/>
    </row>
    <row r="8" spans="1:9" ht="18.75" customHeight="1" x14ac:dyDescent="0.3">
      <c r="A8" s="119"/>
      <c r="B8" s="296" t="s">
        <v>2589</v>
      </c>
      <c r="C8" s="306"/>
      <c r="D8" s="115"/>
      <c r="E8" s="307" t="s">
        <v>211</v>
      </c>
      <c r="F8" s="308"/>
      <c r="G8" s="308"/>
      <c r="H8" s="306"/>
    </row>
    <row r="9" spans="1:9" ht="18.75" customHeight="1" x14ac:dyDescent="0.3">
      <c r="A9" s="119"/>
      <c r="B9" s="296" t="s">
        <v>2590</v>
      </c>
      <c r="C9" s="306"/>
      <c r="D9" s="97"/>
      <c r="E9" s="309"/>
      <c r="F9" s="308"/>
      <c r="G9" s="308"/>
      <c r="H9" s="306"/>
      <c r="I9" s="86"/>
    </row>
    <row r="10" spans="1:9" x14ac:dyDescent="0.3">
      <c r="A10" s="118"/>
      <c r="B10" s="310"/>
      <c r="C10" s="269"/>
      <c r="D10" s="115"/>
      <c r="E10" s="309"/>
      <c r="F10" s="308"/>
      <c r="G10" s="308"/>
      <c r="H10" s="306"/>
      <c r="I10" s="86"/>
    </row>
    <row r="11" spans="1:9" ht="15.75" customHeight="1" thickBot="1" x14ac:dyDescent="0.35">
      <c r="A11" s="118"/>
      <c r="B11" s="311"/>
      <c r="C11" s="297"/>
      <c r="D11" s="97"/>
      <c r="E11" s="309"/>
      <c r="F11" s="308"/>
      <c r="G11" s="308"/>
      <c r="H11" s="306"/>
      <c r="I11" s="86"/>
    </row>
    <row r="12" spans="1:9" x14ac:dyDescent="0.3">
      <c r="A12" s="119"/>
      <c r="B12" s="146"/>
      <c r="C12" s="119"/>
      <c r="D12" s="119"/>
      <c r="E12" s="309"/>
      <c r="F12" s="308"/>
      <c r="G12" s="308"/>
      <c r="H12" s="306"/>
      <c r="I12" s="86"/>
    </row>
    <row r="13" spans="1:9" ht="15.75" customHeight="1" thickBot="1" x14ac:dyDescent="0.35">
      <c r="A13" s="119"/>
      <c r="B13" s="146"/>
      <c r="C13" s="119"/>
      <c r="D13" s="119"/>
      <c r="E13" s="298" t="s">
        <v>2591</v>
      </c>
      <c r="F13" s="299"/>
      <c r="G13" s="300" t="s">
        <v>2592</v>
      </c>
      <c r="H13" s="301"/>
      <c r="I13" s="86"/>
    </row>
    <row r="14" spans="1:9" x14ac:dyDescent="0.3">
      <c r="A14" s="119"/>
      <c r="B14" s="146"/>
      <c r="C14" s="119"/>
      <c r="D14" s="119"/>
      <c r="E14" s="116"/>
      <c r="F14" s="116"/>
      <c r="G14" s="119"/>
      <c r="H14" s="87"/>
    </row>
    <row r="15" spans="1:9" ht="18.75" customHeight="1" x14ac:dyDescent="0.3">
      <c r="A15" s="147"/>
      <c r="B15" s="302" t="s">
        <v>2593</v>
      </c>
      <c r="C15" s="269"/>
      <c r="D15" s="269"/>
      <c r="E15" s="147"/>
      <c r="F15" s="147"/>
      <c r="G15" s="147"/>
      <c r="H15" s="147"/>
    </row>
    <row r="16" spans="1:9" x14ac:dyDescent="0.3">
      <c r="A16" s="98"/>
      <c r="B16" s="98" t="s">
        <v>2594</v>
      </c>
      <c r="C16" s="98" t="s">
        <v>155</v>
      </c>
      <c r="D16" s="98" t="s">
        <v>1991</v>
      </c>
      <c r="E16" s="98"/>
      <c r="F16" s="98" t="s">
        <v>2595</v>
      </c>
      <c r="G16" s="98" t="s">
        <v>2596</v>
      </c>
      <c r="H16" s="98"/>
    </row>
    <row r="17" spans="1:8" x14ac:dyDescent="0.3">
      <c r="A17" s="119" t="s">
        <v>2597</v>
      </c>
      <c r="B17" s="125" t="s">
        <v>2598</v>
      </c>
      <c r="C17" s="148" t="s">
        <v>211</v>
      </c>
      <c r="D17" s="148" t="s">
        <v>211</v>
      </c>
      <c r="F17" s="157" t="str">
        <f>IF(OR('B1. HTT Mortgage Assets'!$C$15=0,C17="[For completion]"),"",C17/'B1. HTT Mortgage Assets'!$C$15)</f>
        <v/>
      </c>
      <c r="G17" s="157" t="str">
        <f>IF(OR('B1. HTT Mortgage Assets'!$F$28=0,D17="[For completion]"),"",D17/'B1. HTT Mortgage Assets'!$F$28)</f>
        <v/>
      </c>
    </row>
    <row r="18" spans="1:8" x14ac:dyDescent="0.3">
      <c r="A18" s="125" t="s">
        <v>2599</v>
      </c>
      <c r="B18" s="99"/>
      <c r="C18" s="125"/>
      <c r="D18" s="125"/>
      <c r="F18" s="125"/>
      <c r="G18" s="125"/>
    </row>
    <row r="19" spans="1:8" x14ac:dyDescent="0.3">
      <c r="A19" s="125" t="s">
        <v>2600</v>
      </c>
      <c r="B19" s="125"/>
      <c r="C19" s="125"/>
      <c r="D19" s="125"/>
      <c r="F19" s="125"/>
      <c r="G19" s="125"/>
    </row>
    <row r="20" spans="1:8" ht="18.75" customHeight="1" x14ac:dyDescent="0.3">
      <c r="A20" s="147"/>
      <c r="B20" s="303" t="s">
        <v>2590</v>
      </c>
      <c r="C20" s="269"/>
      <c r="D20" s="269"/>
      <c r="E20" s="147"/>
      <c r="F20" s="147"/>
      <c r="G20" s="147"/>
      <c r="H20" s="147"/>
    </row>
    <row r="21" spans="1:8" x14ac:dyDescent="0.3">
      <c r="A21" s="98"/>
      <c r="B21" s="169" t="s">
        <v>2601</v>
      </c>
      <c r="C21" s="169" t="s">
        <v>2602</v>
      </c>
      <c r="D21" s="169" t="s">
        <v>2603</v>
      </c>
      <c r="E21" s="169" t="s">
        <v>2604</v>
      </c>
      <c r="F21" s="169" t="s">
        <v>2605</v>
      </c>
      <c r="G21" s="169" t="s">
        <v>2606</v>
      </c>
      <c r="H21" s="169" t="s">
        <v>2607</v>
      </c>
    </row>
    <row r="22" spans="1:8" ht="15" customHeight="1" x14ac:dyDescent="0.3">
      <c r="A22" s="127"/>
      <c r="B22" s="183" t="s">
        <v>2608</v>
      </c>
      <c r="C22" s="100"/>
      <c r="D22" s="127"/>
      <c r="E22" s="127"/>
      <c r="F22" s="127"/>
      <c r="G22" s="127"/>
      <c r="H22" s="127"/>
    </row>
    <row r="23" spans="1:8" x14ac:dyDescent="0.3">
      <c r="A23" s="119" t="s">
        <v>2609</v>
      </c>
      <c r="B23" s="151" t="s">
        <v>2610</v>
      </c>
      <c r="C23" s="165" t="s">
        <v>211</v>
      </c>
      <c r="D23" s="165" t="s">
        <v>211</v>
      </c>
      <c r="E23" s="165" t="s">
        <v>211</v>
      </c>
      <c r="F23" s="165" t="s">
        <v>211</v>
      </c>
      <c r="G23" s="165" t="s">
        <v>211</v>
      </c>
      <c r="H23" s="165">
        <f>SUM(C23:G23)</f>
        <v>0</v>
      </c>
    </row>
    <row r="24" spans="1:8" x14ac:dyDescent="0.3">
      <c r="A24" s="119" t="s">
        <v>2611</v>
      </c>
      <c r="B24" s="151" t="s">
        <v>2612</v>
      </c>
      <c r="C24" s="165" t="s">
        <v>211</v>
      </c>
      <c r="D24" s="165" t="s">
        <v>211</v>
      </c>
      <c r="E24" s="165" t="s">
        <v>211</v>
      </c>
      <c r="F24" s="165" t="s">
        <v>211</v>
      </c>
      <c r="G24" s="165" t="s">
        <v>211</v>
      </c>
      <c r="H24" s="165">
        <f>SUM(C24:G24)</f>
        <v>0</v>
      </c>
    </row>
    <row r="25" spans="1:8" x14ac:dyDescent="0.3">
      <c r="A25" s="119" t="s">
        <v>2613</v>
      </c>
      <c r="B25" s="151" t="s">
        <v>194</v>
      </c>
      <c r="C25" s="165" t="s">
        <v>211</v>
      </c>
      <c r="D25" s="165" t="s">
        <v>211</v>
      </c>
      <c r="E25" s="165" t="s">
        <v>211</v>
      </c>
      <c r="F25" s="165" t="s">
        <v>211</v>
      </c>
      <c r="G25" s="165" t="s">
        <v>211</v>
      </c>
      <c r="H25" s="165">
        <f>SUM(C25:G25)</f>
        <v>0</v>
      </c>
    </row>
    <row r="26" spans="1:8" x14ac:dyDescent="0.3">
      <c r="A26" s="119" t="s">
        <v>2614</v>
      </c>
      <c r="B26" s="151" t="s">
        <v>2615</v>
      </c>
      <c r="C26" s="171">
        <f>SUM(C23:C25)+SUM(C27:C32)</f>
        <v>0</v>
      </c>
      <c r="D26" s="171">
        <f>SUM(D23:D25)+SUM(D27:D32)</f>
        <v>0</v>
      </c>
      <c r="E26" s="171">
        <f>SUM(E23:E25)+SUM(E27:E32)</f>
        <v>0</v>
      </c>
      <c r="F26" s="171">
        <f>SUM(F23:F25)+SUM(F27:F32)</f>
        <v>0</v>
      </c>
      <c r="G26" s="171">
        <f>SUM(G23:G25)+SUM(G27:G32)</f>
        <v>0</v>
      </c>
      <c r="H26" s="165">
        <f>SUM(H23:H25)</f>
        <v>0</v>
      </c>
    </row>
    <row r="27" spans="1:8" x14ac:dyDescent="0.3">
      <c r="A27" s="119" t="s">
        <v>2616</v>
      </c>
      <c r="B27" s="184" t="s">
        <v>2617</v>
      </c>
      <c r="C27" s="165"/>
      <c r="D27" s="165"/>
      <c r="E27" s="165"/>
      <c r="F27" s="165"/>
      <c r="G27" s="165"/>
      <c r="H27" s="165">
        <f>IF(SUM(C27:G27)="", "",SUM(C27:G27))</f>
        <v>0</v>
      </c>
    </row>
    <row r="28" spans="1:8" x14ac:dyDescent="0.3">
      <c r="A28" s="119" t="s">
        <v>2618</v>
      </c>
      <c r="B28" s="184" t="s">
        <v>2617</v>
      </c>
      <c r="C28" s="165"/>
      <c r="D28" s="165"/>
      <c r="E28" s="165"/>
      <c r="F28" s="165"/>
      <c r="G28" s="165"/>
      <c r="H28" s="165">
        <f>IF(SUM(C28:G28)="", "",SUM(C28:G28))</f>
        <v>0</v>
      </c>
    </row>
    <row r="29" spans="1:8" x14ac:dyDescent="0.3">
      <c r="A29" s="119" t="s">
        <v>2619</v>
      </c>
      <c r="B29" s="184" t="s">
        <v>2617</v>
      </c>
      <c r="C29" s="165"/>
      <c r="D29" s="165"/>
      <c r="E29" s="165"/>
      <c r="F29" s="165"/>
      <c r="G29" s="165"/>
      <c r="H29" s="165">
        <f>IF(SUM(C29:G29)="", "",SUM(C29:G29))</f>
        <v>0</v>
      </c>
    </row>
    <row r="30" spans="1:8" x14ac:dyDescent="0.3">
      <c r="A30" s="119" t="s">
        <v>2620</v>
      </c>
      <c r="B30" s="184" t="s">
        <v>2617</v>
      </c>
      <c r="C30" s="165"/>
      <c r="D30" s="165"/>
      <c r="E30" s="165"/>
      <c r="F30" s="165"/>
      <c r="G30" s="165"/>
      <c r="H30" s="165">
        <f>IF(SUM(C30:G30)="", "",SUM(C30:G30))</f>
        <v>0</v>
      </c>
    </row>
    <row r="31" spans="1:8" x14ac:dyDescent="0.3">
      <c r="A31" s="119" t="s">
        <v>2621</v>
      </c>
      <c r="B31" s="184" t="s">
        <v>2617</v>
      </c>
      <c r="C31" s="165"/>
      <c r="D31" s="165"/>
      <c r="E31" s="165"/>
      <c r="F31" s="165"/>
      <c r="G31" s="165"/>
      <c r="H31" s="165"/>
    </row>
    <row r="32" spans="1:8" x14ac:dyDescent="0.3">
      <c r="A32" s="119" t="s">
        <v>2622</v>
      </c>
      <c r="B32" s="184" t="s">
        <v>2617</v>
      </c>
      <c r="C32" s="165"/>
      <c r="D32" s="165"/>
      <c r="E32" s="165"/>
      <c r="F32" s="165"/>
      <c r="G32" s="165"/>
      <c r="H32" s="165"/>
    </row>
    <row r="33" spans="1:7" x14ac:dyDescent="0.3">
      <c r="A33" s="119"/>
      <c r="B33" s="101"/>
      <c r="C33" s="154"/>
      <c r="D33" s="119"/>
      <c r="E33" s="119"/>
      <c r="F33" s="157"/>
      <c r="G33" s="85"/>
    </row>
    <row r="34" spans="1:7" x14ac:dyDescent="0.3">
      <c r="A34" s="119"/>
      <c r="B34" s="101"/>
      <c r="C34" s="154"/>
      <c r="D34" s="119"/>
      <c r="E34" s="119"/>
      <c r="F34" s="157"/>
      <c r="G34" s="85"/>
    </row>
    <row r="35" spans="1:7" x14ac:dyDescent="0.3">
      <c r="A35" s="119"/>
      <c r="B35" s="101"/>
      <c r="C35" s="154"/>
      <c r="D35" s="119"/>
      <c r="F35" s="157"/>
      <c r="G35" s="85"/>
    </row>
    <row r="36" spans="1:7" x14ac:dyDescent="0.3">
      <c r="A36" s="119"/>
      <c r="B36" s="119"/>
      <c r="C36" s="155"/>
      <c r="D36" s="155"/>
      <c r="E36" s="155"/>
      <c r="F36" s="155"/>
      <c r="G36" s="125"/>
    </row>
    <row r="37" spans="1:7" x14ac:dyDescent="0.3">
      <c r="A37" s="119"/>
      <c r="B37" s="119"/>
      <c r="C37" s="155"/>
      <c r="D37" s="155"/>
      <c r="E37" s="155"/>
      <c r="F37" s="155"/>
      <c r="G37" s="125"/>
    </row>
    <row r="38" spans="1:7" x14ac:dyDescent="0.3">
      <c r="A38" s="119"/>
      <c r="B38" s="119"/>
      <c r="C38" s="155"/>
      <c r="D38" s="155"/>
      <c r="E38" s="155"/>
      <c r="F38" s="155"/>
      <c r="G38" s="125"/>
    </row>
    <row r="39" spans="1:7" x14ac:dyDescent="0.3">
      <c r="A39" s="119"/>
      <c r="B39" s="119"/>
      <c r="C39" s="155"/>
      <c r="D39" s="155"/>
      <c r="E39" s="155"/>
      <c r="F39" s="155"/>
      <c r="G39" s="125"/>
    </row>
    <row r="40" spans="1:7" x14ac:dyDescent="0.3">
      <c r="A40" s="119"/>
      <c r="B40" s="119"/>
      <c r="C40" s="155"/>
      <c r="D40" s="155"/>
      <c r="E40" s="155"/>
      <c r="F40" s="155"/>
      <c r="G40" s="125"/>
    </row>
    <row r="41" spans="1:7" x14ac:dyDescent="0.3">
      <c r="A41" s="119"/>
      <c r="B41" s="119"/>
      <c r="C41" s="155"/>
      <c r="D41" s="155"/>
      <c r="E41" s="155"/>
      <c r="F41" s="155"/>
      <c r="G41" s="125"/>
    </row>
    <row r="42" spans="1:7" x14ac:dyDescent="0.3">
      <c r="A42" s="119"/>
      <c r="B42" s="119"/>
      <c r="C42" s="155"/>
      <c r="D42" s="155"/>
      <c r="E42" s="155"/>
      <c r="F42" s="155"/>
      <c r="G42" s="125"/>
    </row>
    <row r="43" spans="1:7" x14ac:dyDescent="0.3">
      <c r="A43" s="119"/>
      <c r="B43" s="119"/>
      <c r="C43" s="155"/>
      <c r="D43" s="155"/>
      <c r="E43" s="155"/>
      <c r="F43" s="155"/>
      <c r="G43" s="125"/>
    </row>
    <row r="44" spans="1:7" x14ac:dyDescent="0.3">
      <c r="A44" s="119"/>
      <c r="B44" s="119"/>
      <c r="C44" s="155"/>
      <c r="D44" s="155"/>
      <c r="E44" s="155"/>
      <c r="F44" s="155"/>
      <c r="G44" s="125"/>
    </row>
    <row r="45" spans="1:7" x14ac:dyDescent="0.3">
      <c r="A45" s="119"/>
      <c r="B45" s="119"/>
      <c r="C45" s="155"/>
      <c r="D45" s="155"/>
      <c r="E45" s="155"/>
      <c r="F45" s="155"/>
      <c r="G45" s="125"/>
    </row>
    <row r="46" spans="1:7" x14ac:dyDescent="0.3">
      <c r="A46" s="119"/>
      <c r="B46" s="119"/>
      <c r="C46" s="155"/>
      <c r="D46" s="155"/>
      <c r="E46" s="155"/>
      <c r="F46" s="155"/>
      <c r="G46" s="125"/>
    </row>
    <row r="47" spans="1:7" x14ac:dyDescent="0.3">
      <c r="A47" s="119"/>
      <c r="B47" s="119"/>
      <c r="C47" s="155"/>
      <c r="D47" s="155"/>
      <c r="E47" s="155"/>
      <c r="F47" s="155"/>
      <c r="G47" s="125"/>
    </row>
    <row r="48" spans="1:7" x14ac:dyDescent="0.3">
      <c r="A48" s="119"/>
      <c r="B48" s="119"/>
      <c r="C48" s="155"/>
      <c r="D48" s="155"/>
      <c r="E48" s="155"/>
      <c r="F48" s="155"/>
      <c r="G48" s="125"/>
    </row>
    <row r="49" spans="1:7" x14ac:dyDescent="0.3">
      <c r="A49" s="119"/>
      <c r="B49" s="119"/>
      <c r="C49" s="155"/>
      <c r="D49" s="155"/>
      <c r="E49" s="155"/>
      <c r="F49" s="155"/>
      <c r="G49" s="125"/>
    </row>
    <row r="50" spans="1:7" x14ac:dyDescent="0.3">
      <c r="A50" s="119"/>
      <c r="B50" s="119"/>
      <c r="C50" s="155"/>
      <c r="D50" s="155"/>
      <c r="E50" s="155"/>
      <c r="F50" s="155"/>
      <c r="G50" s="125"/>
    </row>
    <row r="51" spans="1:7" x14ac:dyDescent="0.3">
      <c r="A51" s="119"/>
      <c r="B51" s="119"/>
      <c r="C51" s="155"/>
      <c r="D51" s="155"/>
      <c r="E51" s="155"/>
      <c r="F51" s="155"/>
      <c r="G51" s="125"/>
    </row>
    <row r="52" spans="1:7" x14ac:dyDescent="0.3">
      <c r="A52" s="119"/>
      <c r="B52" s="119"/>
      <c r="C52" s="155"/>
      <c r="D52" s="155"/>
      <c r="E52" s="155"/>
      <c r="F52" s="155"/>
      <c r="G52" s="125"/>
    </row>
    <row r="53" spans="1:7" x14ac:dyDescent="0.3">
      <c r="A53" s="119"/>
      <c r="B53" s="119"/>
      <c r="C53" s="155"/>
      <c r="D53" s="155"/>
      <c r="E53" s="155"/>
      <c r="F53" s="155"/>
      <c r="G53" s="125"/>
    </row>
    <row r="54" spans="1:7" x14ac:dyDescent="0.3">
      <c r="A54" s="119"/>
      <c r="B54" s="119"/>
      <c r="C54" s="155"/>
      <c r="D54" s="155"/>
      <c r="E54" s="155"/>
      <c r="F54" s="155"/>
      <c r="G54" s="125"/>
    </row>
    <row r="55" spans="1:7" x14ac:dyDescent="0.3">
      <c r="A55" s="119"/>
      <c r="B55" s="119"/>
      <c r="C55" s="155"/>
      <c r="D55" s="155"/>
      <c r="E55" s="155"/>
      <c r="F55" s="155"/>
      <c r="G55" s="125"/>
    </row>
    <row r="56" spans="1:7" x14ac:dyDescent="0.3">
      <c r="A56" s="119"/>
      <c r="B56" s="119"/>
      <c r="C56" s="155"/>
      <c r="D56" s="155"/>
      <c r="E56" s="155"/>
      <c r="F56" s="155"/>
      <c r="G56" s="125"/>
    </row>
    <row r="57" spans="1:7" x14ac:dyDescent="0.3">
      <c r="A57" s="119"/>
      <c r="B57" s="119"/>
      <c r="C57" s="155"/>
      <c r="D57" s="155"/>
      <c r="E57" s="155"/>
      <c r="F57" s="155"/>
      <c r="G57" s="125"/>
    </row>
    <row r="58" spans="1:7" x14ac:dyDescent="0.3">
      <c r="A58" s="119"/>
      <c r="B58" s="119"/>
      <c r="C58" s="155"/>
      <c r="D58" s="155"/>
      <c r="E58" s="155"/>
      <c r="F58" s="155"/>
      <c r="G58" s="125"/>
    </row>
    <row r="59" spans="1:7" x14ac:dyDescent="0.3">
      <c r="A59" s="119"/>
      <c r="B59" s="119"/>
      <c r="C59" s="155"/>
      <c r="D59" s="155"/>
      <c r="E59" s="155"/>
      <c r="F59" s="155"/>
      <c r="G59" s="125"/>
    </row>
    <row r="60" spans="1:7" x14ac:dyDescent="0.3">
      <c r="A60" s="119"/>
      <c r="B60" s="119"/>
      <c r="C60" s="155"/>
      <c r="D60" s="155"/>
      <c r="E60" s="155"/>
      <c r="F60" s="155"/>
      <c r="G60" s="125"/>
    </row>
    <row r="61" spans="1:7" x14ac:dyDescent="0.3">
      <c r="A61" s="119"/>
      <c r="B61" s="119"/>
      <c r="C61" s="155"/>
      <c r="D61" s="155"/>
      <c r="E61" s="155"/>
      <c r="F61" s="155"/>
      <c r="G61" s="125"/>
    </row>
    <row r="62" spans="1:7" x14ac:dyDescent="0.3">
      <c r="A62" s="119"/>
      <c r="B62" s="119"/>
      <c r="C62" s="155"/>
      <c r="D62" s="155"/>
      <c r="E62" s="155"/>
      <c r="F62" s="155"/>
      <c r="G62" s="125"/>
    </row>
    <row r="63" spans="1:7" x14ac:dyDescent="0.3">
      <c r="A63" s="119"/>
      <c r="B63" s="102"/>
      <c r="C63" s="172"/>
      <c r="D63" s="172"/>
      <c r="E63" s="155"/>
      <c r="F63" s="172"/>
      <c r="G63" s="125"/>
    </row>
    <row r="64" spans="1:7" x14ac:dyDescent="0.3">
      <c r="A64" s="119"/>
      <c r="B64" s="119"/>
      <c r="C64" s="155"/>
      <c r="D64" s="155"/>
      <c r="E64" s="155"/>
      <c r="F64" s="155"/>
      <c r="G64" s="125"/>
    </row>
    <row r="65" spans="1:7" x14ac:dyDescent="0.3">
      <c r="A65" s="119"/>
      <c r="B65" s="119"/>
      <c r="C65" s="155"/>
      <c r="D65" s="155"/>
      <c r="E65" s="155"/>
      <c r="F65" s="155"/>
      <c r="G65" s="125"/>
    </row>
    <row r="66" spans="1:7" x14ac:dyDescent="0.3">
      <c r="A66" s="119"/>
      <c r="B66" s="119"/>
      <c r="C66" s="155"/>
      <c r="D66" s="155"/>
      <c r="E66" s="155"/>
      <c r="F66" s="155"/>
      <c r="G66" s="125"/>
    </row>
    <row r="67" spans="1:7" x14ac:dyDescent="0.3">
      <c r="A67" s="119"/>
      <c r="B67" s="102"/>
      <c r="C67" s="172"/>
      <c r="D67" s="172"/>
      <c r="E67" s="155"/>
      <c r="F67" s="172"/>
      <c r="G67" s="125"/>
    </row>
    <row r="68" spans="1:7" x14ac:dyDescent="0.3">
      <c r="A68" s="119"/>
      <c r="B68" s="125"/>
      <c r="C68" s="155"/>
      <c r="D68" s="155"/>
      <c r="E68" s="155"/>
      <c r="F68" s="155"/>
      <c r="G68" s="125"/>
    </row>
    <row r="69" spans="1:7" x14ac:dyDescent="0.3">
      <c r="A69" s="119"/>
      <c r="B69" s="119"/>
      <c r="C69" s="155"/>
      <c r="D69" s="155"/>
      <c r="E69" s="155"/>
      <c r="F69" s="155"/>
      <c r="G69" s="125"/>
    </row>
    <row r="70" spans="1:7" x14ac:dyDescent="0.3">
      <c r="A70" s="119"/>
      <c r="B70" s="125"/>
      <c r="C70" s="155"/>
      <c r="D70" s="155"/>
      <c r="E70" s="155"/>
      <c r="F70" s="155"/>
      <c r="G70" s="125"/>
    </row>
    <row r="71" spans="1:7" x14ac:dyDescent="0.3">
      <c r="A71" s="119"/>
      <c r="B71" s="125"/>
      <c r="C71" s="155"/>
      <c r="D71" s="155"/>
      <c r="E71" s="155"/>
      <c r="F71" s="155"/>
      <c r="G71" s="125"/>
    </row>
    <row r="72" spans="1:7" x14ac:dyDescent="0.3">
      <c r="A72" s="119"/>
      <c r="B72" s="125"/>
      <c r="C72" s="155"/>
      <c r="D72" s="155"/>
      <c r="E72" s="155"/>
      <c r="F72" s="155"/>
      <c r="G72" s="125"/>
    </row>
    <row r="73" spans="1:7" x14ac:dyDescent="0.3">
      <c r="A73" s="119"/>
      <c r="B73" s="125"/>
      <c r="C73" s="155"/>
      <c r="D73" s="155"/>
      <c r="E73" s="155"/>
      <c r="F73" s="155"/>
      <c r="G73" s="125"/>
    </row>
    <row r="74" spans="1:7" x14ac:dyDescent="0.3">
      <c r="A74" s="119"/>
      <c r="B74" s="125"/>
      <c r="C74" s="155"/>
      <c r="D74" s="155"/>
      <c r="E74" s="155"/>
      <c r="F74" s="155"/>
      <c r="G74" s="125"/>
    </row>
    <row r="75" spans="1:7" x14ac:dyDescent="0.3">
      <c r="A75" s="119"/>
      <c r="B75" s="125"/>
      <c r="C75" s="155"/>
      <c r="D75" s="155"/>
      <c r="E75" s="155"/>
      <c r="F75" s="155"/>
      <c r="G75" s="125"/>
    </row>
    <row r="76" spans="1:7" x14ac:dyDescent="0.3">
      <c r="A76" s="119"/>
      <c r="B76" s="125"/>
      <c r="C76" s="155"/>
      <c r="D76" s="155"/>
      <c r="E76" s="155"/>
      <c r="F76" s="155"/>
      <c r="G76" s="125"/>
    </row>
    <row r="77" spans="1:7" x14ac:dyDescent="0.3">
      <c r="A77" s="119"/>
      <c r="B77" s="125"/>
      <c r="C77" s="155"/>
      <c r="D77" s="155"/>
      <c r="E77" s="155"/>
      <c r="F77" s="155"/>
      <c r="G77" s="125"/>
    </row>
    <row r="78" spans="1:7" x14ac:dyDescent="0.3">
      <c r="A78" s="119"/>
      <c r="B78" s="125"/>
      <c r="C78" s="155"/>
      <c r="D78" s="155"/>
      <c r="E78" s="155"/>
      <c r="F78" s="155"/>
      <c r="G78" s="125"/>
    </row>
    <row r="79" spans="1:7" x14ac:dyDescent="0.3">
      <c r="A79" s="119"/>
      <c r="B79" s="101"/>
      <c r="C79" s="155"/>
      <c r="D79" s="155"/>
      <c r="E79" s="155"/>
      <c r="F79" s="155"/>
      <c r="G79" s="125"/>
    </row>
    <row r="80" spans="1:7" x14ac:dyDescent="0.3">
      <c r="A80" s="119"/>
      <c r="B80" s="101"/>
      <c r="C80" s="155"/>
      <c r="D80" s="155"/>
      <c r="E80" s="155"/>
      <c r="F80" s="155"/>
      <c r="G80" s="125"/>
    </row>
    <row r="81" spans="1:7" x14ac:dyDescent="0.3">
      <c r="A81" s="119"/>
      <c r="B81" s="101"/>
      <c r="C81" s="155"/>
      <c r="D81" s="155"/>
      <c r="E81" s="155"/>
      <c r="F81" s="155"/>
      <c r="G81" s="125"/>
    </row>
    <row r="82" spans="1:7" x14ac:dyDescent="0.3">
      <c r="A82" s="119"/>
      <c r="B82" s="101"/>
      <c r="C82" s="155"/>
      <c r="D82" s="155"/>
      <c r="E82" s="155"/>
      <c r="F82" s="155"/>
      <c r="G82" s="125"/>
    </row>
    <row r="83" spans="1:7" x14ac:dyDescent="0.3">
      <c r="A83" s="119"/>
      <c r="B83" s="101"/>
      <c r="C83" s="155"/>
      <c r="D83" s="155"/>
      <c r="E83" s="155"/>
      <c r="F83" s="155"/>
      <c r="G83" s="125"/>
    </row>
    <row r="84" spans="1:7" x14ac:dyDescent="0.3">
      <c r="A84" s="119"/>
      <c r="B84" s="101"/>
      <c r="C84" s="155"/>
      <c r="D84" s="155"/>
      <c r="E84" s="155"/>
      <c r="F84" s="155"/>
      <c r="G84" s="125"/>
    </row>
    <row r="85" spans="1:7" x14ac:dyDescent="0.3">
      <c r="A85" s="119"/>
      <c r="B85" s="101"/>
      <c r="C85" s="155"/>
      <c r="D85" s="155"/>
      <c r="E85" s="155"/>
      <c r="F85" s="155"/>
      <c r="G85" s="125"/>
    </row>
    <row r="86" spans="1:7" x14ac:dyDescent="0.3">
      <c r="A86" s="119"/>
      <c r="B86" s="101"/>
      <c r="C86" s="155"/>
      <c r="D86" s="155"/>
      <c r="E86" s="155"/>
      <c r="F86" s="155"/>
      <c r="G86" s="125"/>
    </row>
    <row r="87" spans="1:7" x14ac:dyDescent="0.3">
      <c r="A87" s="119"/>
      <c r="B87" s="101"/>
      <c r="C87" s="155"/>
      <c r="D87" s="155"/>
      <c r="E87" s="155"/>
      <c r="F87" s="155"/>
      <c r="G87" s="125"/>
    </row>
    <row r="88" spans="1:7" x14ac:dyDescent="0.3">
      <c r="A88" s="119"/>
      <c r="B88" s="101"/>
      <c r="C88" s="155"/>
      <c r="D88" s="155"/>
      <c r="E88" s="155"/>
      <c r="F88" s="155"/>
      <c r="G88" s="125"/>
    </row>
    <row r="89" spans="1:7" x14ac:dyDescent="0.3">
      <c r="A89" s="98"/>
      <c r="B89" s="98"/>
      <c r="C89" s="98"/>
      <c r="D89" s="98"/>
      <c r="E89" s="98"/>
      <c r="F89" s="98"/>
      <c r="G89" s="98"/>
    </row>
    <row r="90" spans="1:7" x14ac:dyDescent="0.3">
      <c r="A90" s="119"/>
      <c r="B90" s="125"/>
      <c r="C90" s="155"/>
      <c r="D90" s="155"/>
      <c r="E90" s="155"/>
      <c r="F90" s="155"/>
      <c r="G90" s="125"/>
    </row>
    <row r="91" spans="1:7" x14ac:dyDescent="0.3">
      <c r="A91" s="119"/>
      <c r="B91" s="125"/>
      <c r="C91" s="155"/>
      <c r="D91" s="155"/>
      <c r="E91" s="155"/>
      <c r="F91" s="155"/>
      <c r="G91" s="125"/>
    </row>
    <row r="92" spans="1:7" x14ac:dyDescent="0.3">
      <c r="A92" s="119"/>
      <c r="B92" s="125"/>
      <c r="C92" s="155"/>
      <c r="D92" s="155"/>
      <c r="E92" s="155"/>
      <c r="F92" s="155"/>
      <c r="G92" s="125"/>
    </row>
    <row r="93" spans="1:7" x14ac:dyDescent="0.3">
      <c r="A93" s="119"/>
      <c r="B93" s="125"/>
      <c r="C93" s="155"/>
      <c r="D93" s="155"/>
      <c r="E93" s="155"/>
      <c r="F93" s="155"/>
      <c r="G93" s="125"/>
    </row>
    <row r="94" spans="1:7" x14ac:dyDescent="0.3">
      <c r="A94" s="119"/>
      <c r="B94" s="125"/>
      <c r="C94" s="155"/>
      <c r="D94" s="155"/>
      <c r="E94" s="155"/>
      <c r="F94" s="155"/>
      <c r="G94" s="125"/>
    </row>
    <row r="95" spans="1:7" x14ac:dyDescent="0.3">
      <c r="A95" s="119"/>
      <c r="B95" s="125"/>
      <c r="C95" s="155"/>
      <c r="D95" s="155"/>
      <c r="E95" s="155"/>
      <c r="F95" s="155"/>
      <c r="G95" s="125"/>
    </row>
    <row r="96" spans="1:7" x14ac:dyDescent="0.3">
      <c r="A96" s="119"/>
      <c r="B96" s="125"/>
      <c r="C96" s="155"/>
      <c r="D96" s="155"/>
      <c r="E96" s="155"/>
      <c r="F96" s="155"/>
      <c r="G96" s="125"/>
    </row>
    <row r="97" spans="1:7" x14ac:dyDescent="0.3">
      <c r="A97" s="119"/>
      <c r="B97" s="125"/>
      <c r="C97" s="155"/>
      <c r="D97" s="155"/>
      <c r="E97" s="155"/>
      <c r="F97" s="155"/>
      <c r="G97" s="125"/>
    </row>
    <row r="98" spans="1:7" x14ac:dyDescent="0.3">
      <c r="A98" s="119"/>
      <c r="B98" s="125"/>
      <c r="C98" s="155"/>
      <c r="D98" s="155"/>
      <c r="E98" s="155"/>
      <c r="F98" s="155"/>
      <c r="G98" s="125"/>
    </row>
    <row r="99" spans="1:7" x14ac:dyDescent="0.3">
      <c r="A99" s="119"/>
      <c r="B99" s="125"/>
      <c r="C99" s="155"/>
      <c r="D99" s="155"/>
      <c r="E99" s="155"/>
      <c r="F99" s="155"/>
      <c r="G99" s="125"/>
    </row>
    <row r="100" spans="1:7" x14ac:dyDescent="0.3">
      <c r="A100" s="119"/>
      <c r="B100" s="125"/>
      <c r="C100" s="155"/>
      <c r="D100" s="155"/>
      <c r="E100" s="155"/>
      <c r="F100" s="155"/>
      <c r="G100" s="125"/>
    </row>
    <row r="101" spans="1:7" x14ac:dyDescent="0.3">
      <c r="A101" s="119"/>
      <c r="B101" s="125"/>
      <c r="C101" s="155"/>
      <c r="D101" s="155"/>
      <c r="E101" s="155"/>
      <c r="F101" s="155"/>
      <c r="G101" s="125"/>
    </row>
    <row r="102" spans="1:7" x14ac:dyDescent="0.3">
      <c r="A102" s="119"/>
      <c r="B102" s="125"/>
      <c r="C102" s="155"/>
      <c r="D102" s="155"/>
      <c r="E102" s="155"/>
      <c r="F102" s="155"/>
      <c r="G102" s="125"/>
    </row>
    <row r="103" spans="1:7" x14ac:dyDescent="0.3">
      <c r="A103" s="119"/>
      <c r="B103" s="125"/>
      <c r="C103" s="155"/>
      <c r="D103" s="155"/>
      <c r="E103" s="155"/>
      <c r="F103" s="155"/>
      <c r="G103" s="125"/>
    </row>
    <row r="104" spans="1:7" x14ac:dyDescent="0.3">
      <c r="A104" s="119"/>
      <c r="B104" s="125"/>
      <c r="C104" s="155"/>
      <c r="D104" s="155"/>
      <c r="E104" s="155"/>
      <c r="F104" s="155"/>
      <c r="G104" s="125"/>
    </row>
    <row r="105" spans="1:7" x14ac:dyDescent="0.3">
      <c r="A105" s="119"/>
      <c r="B105" s="125"/>
      <c r="C105" s="155"/>
      <c r="D105" s="155"/>
      <c r="E105" s="155"/>
      <c r="F105" s="155"/>
      <c r="G105" s="125"/>
    </row>
    <row r="106" spans="1:7" x14ac:dyDescent="0.3">
      <c r="A106" s="119"/>
      <c r="B106" s="125"/>
      <c r="C106" s="155"/>
      <c r="D106" s="155"/>
      <c r="E106" s="155"/>
      <c r="F106" s="155"/>
      <c r="G106" s="125"/>
    </row>
    <row r="107" spans="1:7" x14ac:dyDescent="0.3">
      <c r="A107" s="119"/>
      <c r="B107" s="125"/>
      <c r="C107" s="155"/>
      <c r="D107" s="155"/>
      <c r="E107" s="155"/>
      <c r="F107" s="155"/>
      <c r="G107" s="125"/>
    </row>
    <row r="108" spans="1:7" x14ac:dyDescent="0.3">
      <c r="A108" s="119"/>
      <c r="B108" s="125"/>
      <c r="C108" s="155"/>
      <c r="D108" s="155"/>
      <c r="E108" s="155"/>
      <c r="F108" s="155"/>
      <c r="G108" s="125"/>
    </row>
    <row r="109" spans="1:7" x14ac:dyDescent="0.3">
      <c r="A109" s="119"/>
      <c r="B109" s="125"/>
      <c r="C109" s="155"/>
      <c r="D109" s="155"/>
      <c r="E109" s="155"/>
      <c r="F109" s="155"/>
      <c r="G109" s="125"/>
    </row>
    <row r="110" spans="1:7" x14ac:dyDescent="0.3">
      <c r="A110" s="119"/>
      <c r="B110" s="125"/>
      <c r="C110" s="155"/>
      <c r="D110" s="155"/>
      <c r="E110" s="155"/>
      <c r="F110" s="155"/>
      <c r="G110" s="125"/>
    </row>
    <row r="111" spans="1:7" x14ac:dyDescent="0.3">
      <c r="A111" s="119"/>
      <c r="B111" s="125"/>
      <c r="C111" s="155"/>
      <c r="D111" s="155"/>
      <c r="E111" s="155"/>
      <c r="F111" s="155"/>
      <c r="G111" s="125"/>
    </row>
    <row r="112" spans="1:7" x14ac:dyDescent="0.3">
      <c r="A112" s="119"/>
      <c r="B112" s="125"/>
      <c r="C112" s="155"/>
      <c r="D112" s="155"/>
      <c r="E112" s="155"/>
      <c r="F112" s="155"/>
      <c r="G112" s="125"/>
    </row>
    <row r="113" spans="1:7" x14ac:dyDescent="0.3">
      <c r="A113" s="119"/>
      <c r="B113" s="125"/>
      <c r="C113" s="155"/>
      <c r="D113" s="155"/>
      <c r="E113" s="155"/>
      <c r="F113" s="155"/>
      <c r="G113" s="125"/>
    </row>
    <row r="114" spans="1:7" x14ac:dyDescent="0.3">
      <c r="A114" s="119"/>
      <c r="B114" s="125"/>
      <c r="C114" s="155"/>
      <c r="D114" s="155"/>
      <c r="E114" s="155"/>
      <c r="F114" s="155"/>
      <c r="G114" s="125"/>
    </row>
    <row r="115" spans="1:7" x14ac:dyDescent="0.3">
      <c r="A115" s="119"/>
      <c r="B115" s="125"/>
      <c r="C115" s="155"/>
      <c r="D115" s="155"/>
      <c r="E115" s="155"/>
      <c r="F115" s="155"/>
      <c r="G115" s="125"/>
    </row>
    <row r="116" spans="1:7" x14ac:dyDescent="0.3">
      <c r="A116" s="119"/>
      <c r="B116" s="125"/>
      <c r="C116" s="155"/>
      <c r="D116" s="155"/>
      <c r="E116" s="155"/>
      <c r="F116" s="155"/>
      <c r="G116" s="125"/>
    </row>
    <row r="117" spans="1:7" x14ac:dyDescent="0.3">
      <c r="A117" s="119"/>
      <c r="B117" s="125"/>
      <c r="C117" s="155"/>
      <c r="D117" s="155"/>
      <c r="E117" s="155"/>
      <c r="F117" s="155"/>
      <c r="G117" s="125"/>
    </row>
    <row r="118" spans="1:7" x14ac:dyDescent="0.3">
      <c r="A118" s="119"/>
      <c r="B118" s="125"/>
      <c r="C118" s="155"/>
      <c r="D118" s="155"/>
      <c r="E118" s="155"/>
      <c r="F118" s="155"/>
      <c r="G118" s="125"/>
    </row>
    <row r="119" spans="1:7" x14ac:dyDescent="0.3">
      <c r="A119" s="119"/>
      <c r="B119" s="125"/>
      <c r="C119" s="155"/>
      <c r="D119" s="155"/>
      <c r="E119" s="155"/>
      <c r="F119" s="155"/>
      <c r="G119" s="125"/>
    </row>
    <row r="120" spans="1:7" x14ac:dyDescent="0.3">
      <c r="A120" s="119"/>
      <c r="B120" s="125"/>
      <c r="C120" s="155"/>
      <c r="D120" s="155"/>
      <c r="E120" s="155"/>
      <c r="F120" s="155"/>
      <c r="G120" s="125"/>
    </row>
    <row r="121" spans="1:7" x14ac:dyDescent="0.3">
      <c r="A121" s="119"/>
      <c r="B121" s="125"/>
      <c r="C121" s="155"/>
      <c r="D121" s="155"/>
      <c r="E121" s="155"/>
      <c r="F121" s="155"/>
      <c r="G121" s="125"/>
    </row>
    <row r="122" spans="1:7" x14ac:dyDescent="0.3">
      <c r="A122" s="119"/>
      <c r="B122" s="125"/>
      <c r="C122" s="155"/>
      <c r="D122" s="155"/>
      <c r="E122" s="155"/>
      <c r="F122" s="155"/>
      <c r="G122" s="125"/>
    </row>
    <row r="123" spans="1:7" x14ac:dyDescent="0.3">
      <c r="A123" s="119"/>
      <c r="B123" s="125"/>
      <c r="C123" s="155"/>
      <c r="D123" s="155"/>
      <c r="E123" s="155"/>
      <c r="F123" s="155"/>
      <c r="G123" s="125"/>
    </row>
    <row r="124" spans="1:7" x14ac:dyDescent="0.3">
      <c r="A124" s="119"/>
      <c r="B124" s="125"/>
      <c r="C124" s="155"/>
      <c r="D124" s="155"/>
      <c r="E124" s="155"/>
      <c r="F124" s="155"/>
      <c r="G124" s="125"/>
    </row>
    <row r="125" spans="1:7" x14ac:dyDescent="0.3">
      <c r="A125" s="119"/>
      <c r="B125" s="125"/>
      <c r="C125" s="155"/>
      <c r="D125" s="155"/>
      <c r="E125" s="155"/>
      <c r="F125" s="155"/>
      <c r="G125" s="125"/>
    </row>
    <row r="126" spans="1:7" x14ac:dyDescent="0.3">
      <c r="A126" s="119"/>
      <c r="B126" s="125"/>
      <c r="C126" s="155"/>
      <c r="D126" s="155"/>
      <c r="E126" s="155"/>
      <c r="F126" s="155"/>
      <c r="G126" s="125"/>
    </row>
    <row r="127" spans="1:7" x14ac:dyDescent="0.3">
      <c r="A127" s="119"/>
      <c r="B127" s="125"/>
      <c r="C127" s="155"/>
      <c r="D127" s="155"/>
      <c r="E127" s="155"/>
      <c r="F127" s="155"/>
      <c r="G127" s="125"/>
    </row>
    <row r="128" spans="1:7" x14ac:dyDescent="0.3">
      <c r="A128" s="119"/>
      <c r="B128" s="125"/>
      <c r="C128" s="155"/>
      <c r="D128" s="155"/>
      <c r="E128" s="155"/>
      <c r="F128" s="155"/>
      <c r="G128" s="125"/>
    </row>
    <row r="129" spans="1:7" x14ac:dyDescent="0.3">
      <c r="A129" s="119"/>
      <c r="B129" s="125"/>
      <c r="C129" s="155"/>
      <c r="D129" s="155"/>
      <c r="E129" s="155"/>
      <c r="F129" s="155"/>
      <c r="G129" s="125"/>
    </row>
    <row r="130" spans="1:7" x14ac:dyDescent="0.3">
      <c r="A130" s="119"/>
      <c r="B130" s="125"/>
      <c r="C130" s="155"/>
      <c r="D130" s="155"/>
      <c r="E130" s="155"/>
      <c r="F130" s="155"/>
      <c r="G130" s="125"/>
    </row>
    <row r="131" spans="1:7" x14ac:dyDescent="0.3">
      <c r="A131" s="119"/>
      <c r="B131" s="125"/>
      <c r="C131" s="155"/>
      <c r="D131" s="155"/>
      <c r="E131" s="155"/>
      <c r="F131" s="155"/>
      <c r="G131" s="125"/>
    </row>
    <row r="132" spans="1:7" x14ac:dyDescent="0.3">
      <c r="A132" s="119"/>
      <c r="B132" s="125"/>
      <c r="C132" s="155"/>
      <c r="D132" s="155"/>
      <c r="E132" s="155"/>
      <c r="F132" s="155"/>
      <c r="G132" s="125"/>
    </row>
    <row r="133" spans="1:7" x14ac:dyDescent="0.3">
      <c r="A133" s="119"/>
      <c r="B133" s="125"/>
      <c r="C133" s="155"/>
      <c r="D133" s="155"/>
      <c r="E133" s="155"/>
      <c r="F133" s="155"/>
      <c r="G133" s="125"/>
    </row>
    <row r="134" spans="1:7" x14ac:dyDescent="0.3">
      <c r="A134" s="119"/>
      <c r="B134" s="125"/>
      <c r="C134" s="155"/>
      <c r="D134" s="155"/>
      <c r="E134" s="155"/>
      <c r="F134" s="155"/>
      <c r="G134" s="125"/>
    </row>
    <row r="135" spans="1:7" x14ac:dyDescent="0.3">
      <c r="A135" s="119"/>
      <c r="B135" s="125"/>
      <c r="C135" s="155"/>
      <c r="D135" s="155"/>
      <c r="E135" s="155"/>
      <c r="F135" s="155"/>
      <c r="G135" s="125"/>
    </row>
    <row r="136" spans="1:7" x14ac:dyDescent="0.3">
      <c r="A136" s="119"/>
      <c r="B136" s="125"/>
      <c r="C136" s="155"/>
      <c r="D136" s="155"/>
      <c r="E136" s="155"/>
      <c r="F136" s="155"/>
      <c r="G136" s="125"/>
    </row>
    <row r="137" spans="1:7" x14ac:dyDescent="0.3">
      <c r="A137" s="119"/>
      <c r="B137" s="125"/>
      <c r="C137" s="155"/>
      <c r="D137" s="155"/>
      <c r="E137" s="155"/>
      <c r="F137" s="155"/>
      <c r="G137" s="125"/>
    </row>
    <row r="138" spans="1:7" x14ac:dyDescent="0.3">
      <c r="A138" s="119"/>
      <c r="B138" s="125"/>
      <c r="C138" s="155"/>
      <c r="D138" s="155"/>
      <c r="E138" s="155"/>
      <c r="F138" s="155"/>
      <c r="G138" s="125"/>
    </row>
    <row r="139" spans="1:7" x14ac:dyDescent="0.3">
      <c r="A139" s="119"/>
      <c r="B139" s="125"/>
      <c r="C139" s="155"/>
      <c r="D139" s="155"/>
      <c r="E139" s="155"/>
      <c r="F139" s="155"/>
      <c r="G139" s="125"/>
    </row>
    <row r="140" spans="1:7" x14ac:dyDescent="0.3">
      <c r="A140" s="98"/>
      <c r="B140" s="98"/>
      <c r="C140" s="98"/>
      <c r="D140" s="98"/>
      <c r="E140" s="98"/>
      <c r="F140" s="98"/>
      <c r="G140" s="98"/>
    </row>
    <row r="141" spans="1:7" x14ac:dyDescent="0.3">
      <c r="A141" s="119"/>
      <c r="B141" s="119"/>
      <c r="C141" s="155"/>
      <c r="D141" s="155"/>
      <c r="E141" s="173"/>
      <c r="F141" s="155"/>
      <c r="G141" s="125"/>
    </row>
    <row r="142" spans="1:7" x14ac:dyDescent="0.3">
      <c r="A142" s="119"/>
      <c r="B142" s="119"/>
      <c r="C142" s="155"/>
      <c r="D142" s="155"/>
      <c r="E142" s="173"/>
      <c r="F142" s="155"/>
      <c r="G142" s="125"/>
    </row>
    <row r="143" spans="1:7" x14ac:dyDescent="0.3">
      <c r="A143" s="119"/>
      <c r="B143" s="119"/>
      <c r="C143" s="155"/>
      <c r="D143" s="155"/>
      <c r="E143" s="173"/>
      <c r="F143" s="155"/>
      <c r="G143" s="125"/>
    </row>
    <row r="144" spans="1:7" x14ac:dyDescent="0.3">
      <c r="A144" s="119"/>
      <c r="B144" s="119"/>
      <c r="C144" s="155"/>
      <c r="D144" s="155"/>
      <c r="E144" s="173"/>
      <c r="F144" s="155"/>
      <c r="G144" s="125"/>
    </row>
    <row r="145" spans="1:7" x14ac:dyDescent="0.3">
      <c r="A145" s="119"/>
      <c r="B145" s="119"/>
      <c r="C145" s="155"/>
      <c r="D145" s="155"/>
      <c r="E145" s="173"/>
      <c r="F145" s="155"/>
      <c r="G145" s="125"/>
    </row>
    <row r="146" spans="1:7" x14ac:dyDescent="0.3">
      <c r="A146" s="119"/>
      <c r="B146" s="119"/>
      <c r="C146" s="155"/>
      <c r="D146" s="155"/>
      <c r="E146" s="173"/>
      <c r="F146" s="155"/>
      <c r="G146" s="125"/>
    </row>
    <row r="147" spans="1:7" x14ac:dyDescent="0.3">
      <c r="A147" s="119"/>
      <c r="B147" s="119"/>
      <c r="C147" s="155"/>
      <c r="D147" s="155"/>
      <c r="E147" s="173"/>
      <c r="F147" s="155"/>
      <c r="G147" s="125"/>
    </row>
    <row r="148" spans="1:7" x14ac:dyDescent="0.3">
      <c r="A148" s="119"/>
      <c r="B148" s="119"/>
      <c r="C148" s="155"/>
      <c r="D148" s="155"/>
      <c r="E148" s="173"/>
      <c r="F148" s="155"/>
      <c r="G148" s="125"/>
    </row>
    <row r="149" spans="1:7" x14ac:dyDescent="0.3">
      <c r="A149" s="119"/>
      <c r="B149" s="119"/>
      <c r="C149" s="155"/>
      <c r="D149" s="155"/>
      <c r="E149" s="173"/>
      <c r="F149" s="155"/>
      <c r="G149" s="125"/>
    </row>
    <row r="150" spans="1:7" x14ac:dyDescent="0.3">
      <c r="A150" s="98"/>
      <c r="B150" s="98"/>
      <c r="C150" s="98"/>
      <c r="D150" s="98"/>
      <c r="E150" s="98"/>
      <c r="F150" s="98"/>
      <c r="G150" s="98"/>
    </row>
    <row r="151" spans="1:7" x14ac:dyDescent="0.3">
      <c r="A151" s="119"/>
      <c r="B151" s="119"/>
      <c r="C151" s="155"/>
      <c r="D151" s="155"/>
      <c r="E151" s="173"/>
      <c r="F151" s="155"/>
      <c r="G151" s="125"/>
    </row>
    <row r="152" spans="1:7" x14ac:dyDescent="0.3">
      <c r="A152" s="119"/>
      <c r="B152" s="119"/>
      <c r="C152" s="155"/>
      <c r="D152" s="155"/>
      <c r="E152" s="173"/>
      <c r="F152" s="155"/>
      <c r="G152" s="125"/>
    </row>
    <row r="153" spans="1:7" x14ac:dyDescent="0.3">
      <c r="A153" s="119"/>
      <c r="B153" s="119"/>
      <c r="C153" s="155"/>
      <c r="D153" s="155"/>
      <c r="E153" s="173"/>
      <c r="F153" s="155"/>
      <c r="G153" s="125"/>
    </row>
    <row r="154" spans="1:7" x14ac:dyDescent="0.3">
      <c r="A154" s="119"/>
      <c r="B154" s="119"/>
      <c r="C154" s="119"/>
      <c r="D154" s="119"/>
      <c r="E154" s="126"/>
      <c r="F154" s="119"/>
      <c r="G154" s="125"/>
    </row>
    <row r="155" spans="1:7" x14ac:dyDescent="0.3">
      <c r="A155" s="119"/>
      <c r="B155" s="119"/>
      <c r="C155" s="119"/>
      <c r="D155" s="119"/>
      <c r="E155" s="126"/>
      <c r="F155" s="119"/>
      <c r="G155" s="125"/>
    </row>
    <row r="156" spans="1:7" x14ac:dyDescent="0.3">
      <c r="A156" s="119"/>
      <c r="B156" s="119"/>
      <c r="C156" s="119"/>
      <c r="D156" s="119"/>
      <c r="E156" s="126"/>
      <c r="F156" s="119"/>
      <c r="G156" s="125"/>
    </row>
    <row r="157" spans="1:7" x14ac:dyDescent="0.3">
      <c r="A157" s="119"/>
      <c r="B157" s="119"/>
      <c r="C157" s="119"/>
      <c r="D157" s="119"/>
      <c r="E157" s="126"/>
      <c r="F157" s="119"/>
      <c r="G157" s="125"/>
    </row>
    <row r="158" spans="1:7" x14ac:dyDescent="0.3">
      <c r="A158" s="119"/>
      <c r="B158" s="119"/>
      <c r="C158" s="119"/>
      <c r="D158" s="119"/>
      <c r="E158" s="126"/>
      <c r="F158" s="119"/>
      <c r="G158" s="125"/>
    </row>
    <row r="159" spans="1:7" x14ac:dyDescent="0.3">
      <c r="A159" s="119"/>
      <c r="B159" s="119"/>
      <c r="C159" s="119"/>
      <c r="D159" s="119"/>
      <c r="E159" s="126"/>
      <c r="F159" s="119"/>
      <c r="G159" s="125"/>
    </row>
    <row r="160" spans="1:7" x14ac:dyDescent="0.3">
      <c r="A160" s="98"/>
      <c r="B160" s="98"/>
      <c r="C160" s="98"/>
      <c r="D160" s="98"/>
      <c r="E160" s="98"/>
      <c r="F160" s="98"/>
      <c r="G160" s="98"/>
    </row>
    <row r="161" spans="1:7" x14ac:dyDescent="0.3">
      <c r="A161" s="119"/>
      <c r="B161" s="103"/>
      <c r="C161" s="155"/>
      <c r="D161" s="155"/>
      <c r="E161" s="173"/>
      <c r="F161" s="155"/>
      <c r="G161" s="125"/>
    </row>
    <row r="162" spans="1:7" x14ac:dyDescent="0.3">
      <c r="A162" s="119"/>
      <c r="B162" s="103"/>
      <c r="C162" s="155"/>
      <c r="D162" s="155"/>
      <c r="E162" s="173"/>
      <c r="F162" s="155"/>
      <c r="G162" s="125"/>
    </row>
    <row r="163" spans="1:7" x14ac:dyDescent="0.3">
      <c r="A163" s="119"/>
      <c r="B163" s="103"/>
      <c r="C163" s="155"/>
      <c r="D163" s="155"/>
      <c r="E163" s="155"/>
      <c r="F163" s="155"/>
      <c r="G163" s="125"/>
    </row>
    <row r="164" spans="1:7" x14ac:dyDescent="0.3">
      <c r="A164" s="119"/>
      <c r="B164" s="103"/>
      <c r="C164" s="155"/>
      <c r="D164" s="155"/>
      <c r="E164" s="155"/>
      <c r="F164" s="155"/>
      <c r="G164" s="125"/>
    </row>
    <row r="165" spans="1:7" x14ac:dyDescent="0.3">
      <c r="A165" s="119"/>
      <c r="B165" s="103"/>
      <c r="C165" s="155"/>
      <c r="D165" s="155"/>
      <c r="E165" s="155"/>
      <c r="F165" s="155"/>
      <c r="G165" s="125"/>
    </row>
    <row r="166" spans="1:7" x14ac:dyDescent="0.3">
      <c r="A166" s="119"/>
      <c r="B166" s="99"/>
      <c r="C166" s="155"/>
      <c r="D166" s="155"/>
      <c r="E166" s="155"/>
      <c r="F166" s="155"/>
      <c r="G166" s="125"/>
    </row>
    <row r="167" spans="1:7" x14ac:dyDescent="0.3">
      <c r="A167" s="119"/>
      <c r="B167" s="99"/>
      <c r="C167" s="155"/>
      <c r="D167" s="155"/>
      <c r="E167" s="155"/>
      <c r="F167" s="155"/>
      <c r="G167" s="125"/>
    </row>
    <row r="168" spans="1:7" x14ac:dyDescent="0.3">
      <c r="A168" s="119"/>
      <c r="B168" s="103"/>
      <c r="C168" s="155"/>
      <c r="D168" s="155"/>
      <c r="E168" s="155"/>
      <c r="F168" s="155"/>
      <c r="G168" s="125"/>
    </row>
    <row r="169" spans="1:7" x14ac:dyDescent="0.3">
      <c r="A169" s="119"/>
      <c r="B169" s="103"/>
      <c r="C169" s="155"/>
      <c r="D169" s="155"/>
      <c r="E169" s="155"/>
      <c r="F169" s="155"/>
      <c r="G169" s="125"/>
    </row>
    <row r="170" spans="1:7" x14ac:dyDescent="0.3">
      <c r="A170" s="98"/>
      <c r="B170" s="98"/>
      <c r="C170" s="98"/>
      <c r="D170" s="98"/>
      <c r="E170" s="98"/>
      <c r="F170" s="98"/>
      <c r="G170" s="98"/>
    </row>
    <row r="171" spans="1:7" x14ac:dyDescent="0.3">
      <c r="A171" s="119"/>
      <c r="B171" s="119"/>
      <c r="C171" s="155"/>
      <c r="D171" s="155"/>
      <c r="E171" s="173"/>
      <c r="F171" s="155"/>
      <c r="G171" s="125"/>
    </row>
    <row r="172" spans="1:7" x14ac:dyDescent="0.3">
      <c r="A172" s="119"/>
      <c r="B172" s="104"/>
      <c r="C172" s="155"/>
      <c r="D172" s="155"/>
      <c r="E172" s="173"/>
      <c r="F172" s="155"/>
      <c r="G172" s="125"/>
    </row>
    <row r="173" spans="1:7" x14ac:dyDescent="0.3">
      <c r="A173" s="119"/>
      <c r="B173" s="104"/>
      <c r="C173" s="155"/>
      <c r="D173" s="155"/>
      <c r="E173" s="173"/>
      <c r="F173" s="155"/>
      <c r="G173" s="125"/>
    </row>
    <row r="174" spans="1:7" x14ac:dyDescent="0.3">
      <c r="A174" s="119"/>
      <c r="B174" s="104"/>
      <c r="C174" s="155"/>
      <c r="D174" s="155"/>
      <c r="E174" s="173"/>
      <c r="F174" s="165" t="str">
        <f>IF(C179=0,"",IF(C174="[for completion]","",C174/C179))</f>
        <v/>
      </c>
      <c r="G174" s="125"/>
    </row>
    <row r="175" spans="1:7" x14ac:dyDescent="0.3">
      <c r="A175" s="119"/>
      <c r="B175" s="104"/>
      <c r="C175" s="155"/>
      <c r="D175" s="155"/>
      <c r="E175" s="173"/>
      <c r="F175" s="165" t="str">
        <f>IF(C179=0,"",IF(C175="[for completion]","",C175/C179))</f>
        <v/>
      </c>
      <c r="G175" s="125"/>
    </row>
    <row r="176" spans="1:7" x14ac:dyDescent="0.3">
      <c r="A176" s="119"/>
      <c r="B176" s="125"/>
      <c r="C176" s="125"/>
      <c r="D176" s="125"/>
      <c r="E176" s="125"/>
      <c r="F176" s="165" t="str">
        <f>IF(C179=0,"",IF(C176="[for completion]","",C176/C179))</f>
        <v/>
      </c>
      <c r="G176" s="125"/>
    </row>
    <row r="177" spans="1:7" x14ac:dyDescent="0.3">
      <c r="A177" s="119"/>
      <c r="B177" s="125"/>
      <c r="C177" s="125"/>
      <c r="D177" s="125"/>
      <c r="E177" s="125"/>
      <c r="F177" s="165" t="str">
        <f>IF(C179=0,"",IF(C177="[for completion]","",C177/C179))</f>
        <v/>
      </c>
      <c r="G177" s="125"/>
    </row>
    <row r="178" spans="1:7" x14ac:dyDescent="0.3">
      <c r="A178" s="119"/>
      <c r="B178" s="125"/>
      <c r="C178" s="125"/>
      <c r="D178" s="125"/>
      <c r="E178" s="125"/>
      <c r="F178" s="165" t="str">
        <f>IF(C179=0,"",IF(C178="[for completion]","",C178/C179))</f>
        <v/>
      </c>
      <c r="G178" s="125"/>
    </row>
    <row r="179" spans="1:7" ht="18.75" customHeight="1" x14ac:dyDescent="0.3">
      <c r="A179" s="105"/>
      <c r="B179" s="106"/>
      <c r="C179" s="107"/>
      <c r="D179" s="107"/>
      <c r="E179" s="107"/>
      <c r="F179" s="107"/>
      <c r="G179" s="107"/>
    </row>
    <row r="180" spans="1:7" x14ac:dyDescent="0.3">
      <c r="A180" s="98"/>
      <c r="B180" s="98"/>
      <c r="C180" s="98"/>
      <c r="D180" s="98"/>
      <c r="E180" s="98"/>
      <c r="F180" s="98"/>
      <c r="G180" s="98"/>
    </row>
    <row r="181" spans="1:7" x14ac:dyDescent="0.3">
      <c r="A181" s="119"/>
      <c r="B181" s="125"/>
      <c r="C181" s="154"/>
      <c r="D181" s="119"/>
      <c r="E181" s="127"/>
      <c r="F181" s="89"/>
      <c r="G181" s="89"/>
    </row>
    <row r="182" spans="1:7" x14ac:dyDescent="0.3">
      <c r="A182" s="127"/>
      <c r="B182" s="108"/>
      <c r="C182" s="127"/>
      <c r="D182" s="127"/>
      <c r="E182" s="127"/>
      <c r="F182" s="89"/>
      <c r="G182" s="89"/>
    </row>
    <row r="183" spans="1:7" x14ac:dyDescent="0.3">
      <c r="A183" s="119"/>
      <c r="B183" s="125"/>
      <c r="C183" s="127"/>
      <c r="D183" s="127"/>
      <c r="E183" s="127"/>
      <c r="F183" s="89"/>
      <c r="G183" s="89"/>
    </row>
    <row r="184" spans="1:7" x14ac:dyDescent="0.3">
      <c r="A184" s="119"/>
      <c r="B184" s="125"/>
      <c r="C184" s="154"/>
      <c r="D184" s="137"/>
      <c r="E184" s="127"/>
      <c r="F184" s="157"/>
      <c r="G184" s="157"/>
    </row>
    <row r="185" spans="1:7" x14ac:dyDescent="0.3">
      <c r="A185" s="119"/>
      <c r="B185" s="125"/>
      <c r="C185" s="154"/>
      <c r="D185" s="137"/>
      <c r="E185" s="127"/>
      <c r="F185" s="157"/>
      <c r="G185" s="157"/>
    </row>
    <row r="186" spans="1:7" x14ac:dyDescent="0.3">
      <c r="A186" s="119"/>
      <c r="B186" s="125"/>
      <c r="C186" s="154"/>
      <c r="D186" s="137"/>
      <c r="E186" s="127"/>
      <c r="F186" s="157"/>
      <c r="G186" s="157"/>
    </row>
    <row r="187" spans="1:7" x14ac:dyDescent="0.3">
      <c r="A187" s="119"/>
      <c r="B187" s="125"/>
      <c r="C187" s="154"/>
      <c r="D187" s="137"/>
      <c r="E187" s="127"/>
      <c r="F187" s="157"/>
      <c r="G187" s="157"/>
    </row>
    <row r="188" spans="1:7" x14ac:dyDescent="0.3">
      <c r="A188" s="119"/>
      <c r="B188" s="125"/>
      <c r="C188" s="154"/>
      <c r="D188" s="137"/>
      <c r="E188" s="127"/>
      <c r="F188" s="157"/>
      <c r="G188" s="157"/>
    </row>
    <row r="189" spans="1:7" x14ac:dyDescent="0.3">
      <c r="A189" s="119"/>
      <c r="B189" s="125"/>
      <c r="C189" s="154"/>
      <c r="D189" s="137"/>
      <c r="E189" s="127"/>
      <c r="F189" s="157"/>
      <c r="G189" s="157"/>
    </row>
    <row r="190" spans="1:7" x14ac:dyDescent="0.3">
      <c r="A190" s="119"/>
      <c r="B190" s="125"/>
      <c r="C190" s="154"/>
      <c r="D190" s="137"/>
      <c r="E190" s="127"/>
      <c r="F190" s="157"/>
      <c r="G190" s="157"/>
    </row>
    <row r="191" spans="1:7" x14ac:dyDescent="0.3">
      <c r="A191" s="119"/>
      <c r="B191" s="125"/>
      <c r="C191" s="154"/>
      <c r="D191" s="137"/>
      <c r="E191" s="127"/>
      <c r="F191" s="157"/>
      <c r="G191" s="157"/>
    </row>
    <row r="192" spans="1:7" x14ac:dyDescent="0.3">
      <c r="A192" s="119"/>
      <c r="B192" s="125"/>
      <c r="C192" s="154"/>
      <c r="D192" s="137"/>
      <c r="E192" s="127"/>
      <c r="F192" s="157"/>
      <c r="G192" s="157"/>
    </row>
    <row r="193" spans="1:7" x14ac:dyDescent="0.3">
      <c r="A193" s="119"/>
      <c r="B193" s="125"/>
      <c r="C193" s="154"/>
      <c r="D193" s="137"/>
      <c r="E193" s="125"/>
      <c r="F193" s="157"/>
      <c r="G193" s="157"/>
    </row>
    <row r="194" spans="1:7" x14ac:dyDescent="0.3">
      <c r="A194" s="119"/>
      <c r="B194" s="125"/>
      <c r="C194" s="154"/>
      <c r="D194" s="137"/>
      <c r="E194" s="125"/>
      <c r="F194" s="157"/>
      <c r="G194" s="157"/>
    </row>
    <row r="195" spans="1:7" x14ac:dyDescent="0.3">
      <c r="A195" s="119"/>
      <c r="B195" s="125"/>
      <c r="C195" s="154"/>
      <c r="D195" s="137"/>
      <c r="E195" s="125"/>
      <c r="F195" s="157"/>
      <c r="G195" s="157"/>
    </row>
    <row r="196" spans="1:7" x14ac:dyDescent="0.3">
      <c r="A196" s="119"/>
      <c r="B196" s="125"/>
      <c r="C196" s="154"/>
      <c r="D196" s="137"/>
      <c r="E196" s="125"/>
      <c r="F196" s="157"/>
      <c r="G196" s="157"/>
    </row>
    <row r="197" spans="1:7" x14ac:dyDescent="0.3">
      <c r="A197" s="119"/>
      <c r="B197" s="125"/>
      <c r="C197" s="154"/>
      <c r="D197" s="137"/>
      <c r="E197" s="125"/>
      <c r="F197" s="157"/>
      <c r="G197" s="157"/>
    </row>
    <row r="198" spans="1:7" x14ac:dyDescent="0.3">
      <c r="A198" s="119"/>
      <c r="B198" s="125"/>
      <c r="C198" s="154"/>
      <c r="D198" s="137"/>
      <c r="E198" s="125"/>
      <c r="F198" s="157"/>
      <c r="G198" s="157"/>
    </row>
    <row r="199" spans="1:7" x14ac:dyDescent="0.3">
      <c r="A199" s="119"/>
      <c r="B199" s="125"/>
      <c r="C199" s="154"/>
      <c r="D199" s="137"/>
      <c r="E199" s="119"/>
      <c r="F199" s="157"/>
      <c r="G199" s="157"/>
    </row>
    <row r="200" spans="1:7" x14ac:dyDescent="0.3">
      <c r="A200" s="119"/>
      <c r="B200" s="125"/>
      <c r="C200" s="154"/>
      <c r="D200" s="137"/>
      <c r="E200" s="109"/>
      <c r="F200" s="157"/>
      <c r="G200" s="157"/>
    </row>
    <row r="201" spans="1:7" x14ac:dyDescent="0.3">
      <c r="A201" s="119"/>
      <c r="B201" s="125"/>
      <c r="C201" s="154"/>
      <c r="D201" s="137"/>
      <c r="E201" s="109"/>
      <c r="F201" s="157"/>
      <c r="G201" s="157"/>
    </row>
    <row r="202" spans="1:7" x14ac:dyDescent="0.3">
      <c r="A202" s="119"/>
      <c r="B202" s="125"/>
      <c r="C202" s="154"/>
      <c r="D202" s="137"/>
      <c r="E202" s="109"/>
      <c r="F202" s="157"/>
      <c r="G202" s="157"/>
    </row>
    <row r="203" spans="1:7" x14ac:dyDescent="0.3">
      <c r="A203" s="119"/>
      <c r="B203" s="125"/>
      <c r="C203" s="154"/>
      <c r="D203" s="137"/>
      <c r="E203" s="109"/>
      <c r="F203" s="157"/>
      <c r="G203" s="157"/>
    </row>
    <row r="204" spans="1:7" x14ac:dyDescent="0.3">
      <c r="A204" s="119"/>
      <c r="B204" s="125"/>
      <c r="C204" s="154"/>
      <c r="D204" s="137"/>
      <c r="E204" s="109"/>
      <c r="F204" s="157"/>
      <c r="G204" s="157"/>
    </row>
    <row r="205" spans="1:7" x14ac:dyDescent="0.3">
      <c r="A205" s="119"/>
      <c r="B205" s="125"/>
      <c r="C205" s="154"/>
      <c r="D205" s="137"/>
      <c r="E205" s="109"/>
      <c r="F205" s="157"/>
      <c r="G205" s="157"/>
    </row>
    <row r="206" spans="1:7" x14ac:dyDescent="0.3">
      <c r="A206" s="119"/>
      <c r="B206" s="125"/>
      <c r="C206" s="154"/>
      <c r="D206" s="137"/>
      <c r="E206" s="109"/>
      <c r="F206" s="157"/>
      <c r="G206" s="157"/>
    </row>
    <row r="207" spans="1:7" x14ac:dyDescent="0.3">
      <c r="A207" s="119"/>
      <c r="B207" s="125"/>
      <c r="C207" s="154"/>
      <c r="D207" s="137"/>
      <c r="E207" s="109"/>
      <c r="F207" s="157"/>
      <c r="G207" s="157"/>
    </row>
    <row r="208" spans="1:7" x14ac:dyDescent="0.3">
      <c r="A208" s="119"/>
      <c r="B208" s="110"/>
      <c r="C208" s="161"/>
      <c r="D208" s="111"/>
      <c r="E208" s="109"/>
      <c r="F208" s="158"/>
      <c r="G208" s="158"/>
    </row>
    <row r="209" spans="1:7" x14ac:dyDescent="0.3">
      <c r="A209" s="98"/>
      <c r="B209" s="98"/>
      <c r="C209" s="98"/>
      <c r="D209" s="98"/>
      <c r="E209" s="98"/>
      <c r="F209" s="98"/>
      <c r="G209" s="98"/>
    </row>
    <row r="210" spans="1:7" x14ac:dyDescent="0.3">
      <c r="A210" s="119"/>
      <c r="B210" s="119"/>
      <c r="C210" s="155"/>
      <c r="D210" s="119"/>
      <c r="E210" s="119"/>
      <c r="F210" s="171"/>
      <c r="G210" s="171"/>
    </row>
    <row r="211" spans="1:7" x14ac:dyDescent="0.3">
      <c r="A211" s="119"/>
      <c r="B211" s="119"/>
      <c r="C211" s="119"/>
      <c r="D211" s="119"/>
      <c r="E211" s="119"/>
      <c r="F211" s="171"/>
      <c r="G211" s="171"/>
    </row>
    <row r="212" spans="1:7" x14ac:dyDescent="0.3">
      <c r="A212" s="119"/>
      <c r="B212" s="125"/>
      <c r="C212" s="119"/>
      <c r="D212" s="119"/>
      <c r="E212" s="119"/>
      <c r="F212" s="171"/>
      <c r="G212" s="171"/>
    </row>
    <row r="213" spans="1:7" x14ac:dyDescent="0.3">
      <c r="A213" s="119"/>
      <c r="B213" s="119"/>
      <c r="C213" s="154"/>
      <c r="D213" s="137"/>
      <c r="E213" s="119"/>
      <c r="F213" s="157"/>
      <c r="G213" s="157"/>
    </row>
    <row r="214" spans="1:7" x14ac:dyDescent="0.3">
      <c r="A214" s="119"/>
      <c r="B214" s="119"/>
      <c r="C214" s="154"/>
      <c r="D214" s="137"/>
      <c r="E214" s="119"/>
      <c r="F214" s="157"/>
      <c r="G214" s="157"/>
    </row>
    <row r="215" spans="1:7" x14ac:dyDescent="0.3">
      <c r="A215" s="119"/>
      <c r="B215" s="119"/>
      <c r="C215" s="154"/>
      <c r="D215" s="137"/>
      <c r="E215" s="119"/>
      <c r="F215" s="157"/>
      <c r="G215" s="157"/>
    </row>
    <row r="216" spans="1:7" x14ac:dyDescent="0.3">
      <c r="A216" s="119"/>
      <c r="B216" s="119"/>
      <c r="C216" s="154"/>
      <c r="D216" s="137"/>
      <c r="E216" s="119"/>
      <c r="F216" s="157"/>
      <c r="G216" s="157"/>
    </row>
    <row r="217" spans="1:7" x14ac:dyDescent="0.3">
      <c r="A217" s="119"/>
      <c r="B217" s="119"/>
      <c r="C217" s="154"/>
      <c r="D217" s="137"/>
      <c r="E217" s="119"/>
      <c r="F217" s="157"/>
      <c r="G217" s="157"/>
    </row>
    <row r="218" spans="1:7" x14ac:dyDescent="0.3">
      <c r="A218" s="119"/>
      <c r="B218" s="119"/>
      <c r="C218" s="154"/>
      <c r="D218" s="137"/>
      <c r="E218" s="119"/>
      <c r="F218" s="157"/>
      <c r="G218" s="157"/>
    </row>
    <row r="219" spans="1:7" x14ac:dyDescent="0.3">
      <c r="A219" s="119"/>
      <c r="B219" s="119"/>
      <c r="C219" s="154"/>
      <c r="D219" s="137"/>
      <c r="E219" s="119"/>
      <c r="F219" s="157"/>
      <c r="G219" s="157"/>
    </row>
    <row r="220" spans="1:7" x14ac:dyDescent="0.3">
      <c r="A220" s="119"/>
      <c r="B220" s="119"/>
      <c r="C220" s="154"/>
      <c r="D220" s="137"/>
      <c r="E220" s="119"/>
      <c r="F220" s="157"/>
      <c r="G220" s="157"/>
    </row>
    <row r="221" spans="1:7" x14ac:dyDescent="0.3">
      <c r="A221" s="119"/>
      <c r="B221" s="110"/>
      <c r="C221" s="154"/>
      <c r="D221" s="137"/>
      <c r="E221" s="119"/>
      <c r="F221" s="157"/>
      <c r="G221" s="157"/>
    </row>
    <row r="222" spans="1:7" x14ac:dyDescent="0.3">
      <c r="A222" s="119"/>
      <c r="B222" s="101"/>
      <c r="C222" s="154"/>
      <c r="D222" s="137"/>
      <c r="E222" s="119"/>
      <c r="F222" s="157"/>
      <c r="G222" s="157"/>
    </row>
    <row r="223" spans="1:7" x14ac:dyDescent="0.3">
      <c r="A223" s="119"/>
      <c r="B223" s="101"/>
      <c r="C223" s="154"/>
      <c r="D223" s="137"/>
      <c r="E223" s="119"/>
      <c r="F223" s="157"/>
      <c r="G223" s="157"/>
    </row>
    <row r="224" spans="1:7" x14ac:dyDescent="0.3">
      <c r="A224" s="119"/>
      <c r="B224" s="101"/>
      <c r="C224" s="154"/>
      <c r="D224" s="137"/>
      <c r="E224" s="119"/>
      <c r="F224" s="157"/>
      <c r="G224" s="157"/>
    </row>
    <row r="225" spans="1:7" x14ac:dyDescent="0.3">
      <c r="A225" s="119"/>
      <c r="B225" s="101"/>
      <c r="C225" s="154"/>
      <c r="D225" s="137"/>
      <c r="E225" s="119"/>
      <c r="F225" s="157"/>
      <c r="G225" s="157"/>
    </row>
    <row r="226" spans="1:7" x14ac:dyDescent="0.3">
      <c r="A226" s="119"/>
      <c r="B226" s="101"/>
      <c r="C226" s="154"/>
      <c r="D226" s="137"/>
      <c r="E226" s="119"/>
      <c r="F226" s="157"/>
      <c r="G226" s="157"/>
    </row>
    <row r="227" spans="1:7" x14ac:dyDescent="0.3">
      <c r="A227" s="119"/>
      <c r="B227" s="101"/>
      <c r="C227" s="154"/>
      <c r="D227" s="137"/>
      <c r="E227" s="119"/>
      <c r="F227" s="157"/>
      <c r="G227" s="157"/>
    </row>
    <row r="228" spans="1:7" x14ac:dyDescent="0.3">
      <c r="A228" s="119"/>
      <c r="B228" s="101"/>
      <c r="C228" s="119"/>
      <c r="D228" s="119"/>
      <c r="E228" s="119"/>
      <c r="F228" s="157"/>
      <c r="G228" s="157"/>
    </row>
    <row r="229" spans="1:7" x14ac:dyDescent="0.3">
      <c r="A229" s="119"/>
      <c r="B229" s="101"/>
      <c r="C229" s="119"/>
      <c r="D229" s="119"/>
      <c r="E229" s="119"/>
      <c r="F229" s="157"/>
      <c r="G229" s="157"/>
    </row>
    <row r="230" spans="1:7" x14ac:dyDescent="0.3">
      <c r="A230" s="119"/>
      <c r="B230" s="101"/>
      <c r="C230" s="119"/>
      <c r="D230" s="119"/>
      <c r="E230" s="119"/>
      <c r="F230" s="157"/>
      <c r="G230" s="157"/>
    </row>
    <row r="231" spans="1:7" x14ac:dyDescent="0.3">
      <c r="A231" s="98"/>
      <c r="B231" s="98"/>
      <c r="C231" s="98"/>
      <c r="D231" s="98"/>
      <c r="E231" s="98"/>
      <c r="F231" s="98"/>
      <c r="G231" s="98"/>
    </row>
    <row r="232" spans="1:7" x14ac:dyDescent="0.3">
      <c r="A232" s="119"/>
      <c r="B232" s="119"/>
      <c r="C232" s="155"/>
      <c r="D232" s="119"/>
      <c r="E232" s="119"/>
      <c r="F232" s="171"/>
      <c r="G232" s="171"/>
    </row>
    <row r="233" spans="1:7" x14ac:dyDescent="0.3">
      <c r="A233" s="119"/>
      <c r="B233" s="119"/>
      <c r="C233" s="119"/>
      <c r="D233" s="119"/>
      <c r="E233" s="119"/>
      <c r="F233" s="171"/>
      <c r="G233" s="171"/>
    </row>
    <row r="234" spans="1:7" x14ac:dyDescent="0.3">
      <c r="A234" s="119"/>
      <c r="B234" s="125"/>
      <c r="C234" s="119"/>
      <c r="D234" s="119"/>
      <c r="E234" s="119"/>
      <c r="F234" s="171"/>
      <c r="G234" s="171"/>
    </row>
    <row r="235" spans="1:7" x14ac:dyDescent="0.3">
      <c r="A235" s="119"/>
      <c r="B235" s="119"/>
      <c r="C235" s="154"/>
      <c r="D235" s="137"/>
      <c r="E235" s="119"/>
      <c r="F235" s="157"/>
      <c r="G235" s="157"/>
    </row>
    <row r="236" spans="1:7" x14ac:dyDescent="0.3">
      <c r="A236" s="119"/>
      <c r="B236" s="119"/>
      <c r="C236" s="154"/>
      <c r="D236" s="137"/>
      <c r="E236" s="119"/>
      <c r="F236" s="157"/>
      <c r="G236" s="157"/>
    </row>
    <row r="237" spans="1:7" x14ac:dyDescent="0.3">
      <c r="A237" s="119"/>
      <c r="B237" s="119"/>
      <c r="C237" s="154"/>
      <c r="D237" s="137"/>
      <c r="E237" s="119"/>
      <c r="F237" s="157"/>
      <c r="G237" s="157"/>
    </row>
    <row r="238" spans="1:7" x14ac:dyDescent="0.3">
      <c r="A238" s="119"/>
      <c r="B238" s="119"/>
      <c r="C238" s="154"/>
      <c r="D238" s="137"/>
      <c r="E238" s="119"/>
      <c r="F238" s="157"/>
      <c r="G238" s="157"/>
    </row>
    <row r="239" spans="1:7" x14ac:dyDescent="0.3">
      <c r="A239" s="119"/>
      <c r="B239" s="119"/>
      <c r="C239" s="154"/>
      <c r="D239" s="137"/>
      <c r="E239" s="119"/>
      <c r="F239" s="157"/>
      <c r="G239" s="157"/>
    </row>
    <row r="240" spans="1:7" x14ac:dyDescent="0.3">
      <c r="A240" s="119"/>
      <c r="B240" s="119"/>
      <c r="C240" s="154"/>
      <c r="D240" s="137"/>
      <c r="E240" s="119"/>
      <c r="F240" s="157"/>
      <c r="G240" s="157"/>
    </row>
    <row r="241" spans="1:7" x14ac:dyDescent="0.3">
      <c r="A241" s="119"/>
      <c r="B241" s="119"/>
      <c r="C241" s="154"/>
      <c r="D241" s="137"/>
      <c r="E241" s="119"/>
      <c r="F241" s="157"/>
      <c r="G241" s="157"/>
    </row>
    <row r="242" spans="1:7" x14ac:dyDescent="0.3">
      <c r="A242" s="119"/>
      <c r="B242" s="119"/>
      <c r="C242" s="154"/>
      <c r="D242" s="137"/>
      <c r="E242" s="119"/>
      <c r="F242" s="157"/>
      <c r="G242" s="157"/>
    </row>
    <row r="243" spans="1:7" x14ac:dyDescent="0.3">
      <c r="A243" s="119"/>
      <c r="B243" s="110"/>
      <c r="C243" s="154"/>
      <c r="D243" s="137"/>
      <c r="E243" s="119"/>
      <c r="F243" s="157"/>
      <c r="G243" s="157"/>
    </row>
    <row r="244" spans="1:7" x14ac:dyDescent="0.3">
      <c r="A244" s="119"/>
      <c r="B244" s="101"/>
      <c r="C244" s="154"/>
      <c r="D244" s="137"/>
      <c r="E244" s="119"/>
      <c r="F244" s="157"/>
      <c r="G244" s="157"/>
    </row>
    <row r="245" spans="1:7" x14ac:dyDescent="0.3">
      <c r="A245" s="119"/>
      <c r="B245" s="101"/>
      <c r="C245" s="154"/>
      <c r="D245" s="137"/>
      <c r="E245" s="119"/>
      <c r="F245" s="157"/>
      <c r="G245" s="157"/>
    </row>
    <row r="246" spans="1:7" x14ac:dyDescent="0.3">
      <c r="A246" s="119"/>
      <c r="B246" s="101"/>
      <c r="C246" s="154"/>
      <c r="D246" s="137"/>
      <c r="E246" s="119"/>
      <c r="F246" s="157"/>
      <c r="G246" s="157"/>
    </row>
    <row r="247" spans="1:7" x14ac:dyDescent="0.3">
      <c r="A247" s="119"/>
      <c r="B247" s="101"/>
      <c r="C247" s="154"/>
      <c r="D247" s="137"/>
      <c r="E247" s="119"/>
      <c r="F247" s="157"/>
      <c r="G247" s="157"/>
    </row>
    <row r="248" spans="1:7" x14ac:dyDescent="0.3">
      <c r="A248" s="119"/>
      <c r="B248" s="101"/>
      <c r="C248" s="154"/>
      <c r="D248" s="137"/>
      <c r="E248" s="119"/>
      <c r="F248" s="157"/>
      <c r="G248" s="157"/>
    </row>
    <row r="249" spans="1:7" x14ac:dyDescent="0.3">
      <c r="A249" s="119"/>
      <c r="B249" s="101"/>
      <c r="C249" s="154"/>
      <c r="D249" s="137"/>
      <c r="E249" s="119"/>
      <c r="F249" s="157"/>
      <c r="G249" s="157"/>
    </row>
    <row r="250" spans="1:7" x14ac:dyDescent="0.3">
      <c r="A250" s="119"/>
      <c r="B250" s="101"/>
      <c r="C250" s="119"/>
      <c r="D250" s="119"/>
      <c r="E250" s="119"/>
      <c r="F250" s="112"/>
      <c r="G250" s="112"/>
    </row>
    <row r="251" spans="1:7" x14ac:dyDescent="0.3">
      <c r="A251" s="119"/>
      <c r="B251" s="101"/>
      <c r="C251" s="119"/>
      <c r="D251" s="119"/>
      <c r="E251" s="119"/>
      <c r="F251" s="112"/>
      <c r="G251" s="112"/>
    </row>
    <row r="252" spans="1:7" x14ac:dyDescent="0.3">
      <c r="A252" s="119"/>
      <c r="B252" s="101"/>
      <c r="C252" s="119"/>
      <c r="D252" s="119"/>
      <c r="E252" s="119"/>
      <c r="F252" s="112"/>
      <c r="G252" s="112"/>
    </row>
    <row r="253" spans="1:7" x14ac:dyDescent="0.3">
      <c r="A253" s="98"/>
      <c r="B253" s="98"/>
      <c r="C253" s="98"/>
      <c r="D253" s="98"/>
      <c r="E253" s="98"/>
      <c r="F253" s="98"/>
      <c r="G253" s="98"/>
    </row>
    <row r="254" spans="1:7" x14ac:dyDescent="0.3">
      <c r="A254" s="119"/>
      <c r="B254" s="119"/>
      <c r="C254" s="155"/>
      <c r="D254" s="119"/>
      <c r="E254" s="109"/>
      <c r="F254" s="109"/>
      <c r="G254" s="109"/>
    </row>
    <row r="255" spans="1:7" x14ac:dyDescent="0.3">
      <c r="A255" s="119"/>
      <c r="B255" s="119"/>
      <c r="C255" s="155"/>
      <c r="D255" s="119"/>
      <c r="E255" s="109"/>
      <c r="F255" s="109"/>
      <c r="G255" s="126"/>
    </row>
    <row r="256" spans="1:7" x14ac:dyDescent="0.3">
      <c r="A256" s="119"/>
      <c r="B256" s="119"/>
      <c r="C256" s="155"/>
      <c r="D256" s="119"/>
      <c r="E256" s="109"/>
      <c r="F256" s="109"/>
      <c r="G256" s="126"/>
    </row>
    <row r="257" spans="1:7" x14ac:dyDescent="0.3">
      <c r="A257" s="119"/>
      <c r="B257" s="125"/>
      <c r="C257" s="155"/>
      <c r="D257" s="127"/>
      <c r="E257" s="127"/>
      <c r="F257" s="89"/>
      <c r="G257" s="89"/>
    </row>
    <row r="258" spans="1:7" x14ac:dyDescent="0.3">
      <c r="A258" s="119"/>
      <c r="B258" s="119"/>
      <c r="C258" s="155"/>
      <c r="D258" s="119"/>
      <c r="E258" s="109"/>
      <c r="F258" s="109"/>
      <c r="G258" s="126"/>
    </row>
    <row r="259" spans="1:7" x14ac:dyDescent="0.3">
      <c r="A259" s="119"/>
      <c r="B259" s="101"/>
      <c r="C259" s="155"/>
      <c r="D259" s="119"/>
      <c r="E259" s="109"/>
      <c r="F259" s="109"/>
      <c r="G259" s="126"/>
    </row>
    <row r="260" spans="1:7" x14ac:dyDescent="0.3">
      <c r="A260" s="119"/>
      <c r="B260" s="101"/>
      <c r="C260" s="174"/>
      <c r="D260" s="119"/>
      <c r="E260" s="109"/>
      <c r="F260" s="109"/>
      <c r="G260" s="126"/>
    </row>
    <row r="261" spans="1:7" x14ac:dyDescent="0.3">
      <c r="A261" s="119"/>
      <c r="B261" s="101"/>
      <c r="C261" s="155"/>
      <c r="D261" s="119"/>
      <c r="E261" s="109"/>
      <c r="F261" s="109"/>
      <c r="G261" s="126"/>
    </row>
    <row r="262" spans="1:7" x14ac:dyDescent="0.3">
      <c r="A262" s="119"/>
      <c r="B262" s="101"/>
      <c r="C262" s="155"/>
      <c r="D262" s="119"/>
      <c r="E262" s="109"/>
      <c r="F262" s="109"/>
      <c r="G262" s="126"/>
    </row>
    <row r="263" spans="1:7" x14ac:dyDescent="0.3">
      <c r="A263" s="119"/>
      <c r="B263" s="101"/>
      <c r="C263" s="155"/>
      <c r="D263" s="119"/>
      <c r="E263" s="109"/>
      <c r="F263" s="109"/>
      <c r="G263" s="126"/>
    </row>
    <row r="264" spans="1:7" x14ac:dyDescent="0.3">
      <c r="A264" s="119"/>
      <c r="B264" s="101"/>
      <c r="C264" s="155"/>
      <c r="D264" s="119"/>
      <c r="E264" s="109"/>
      <c r="F264" s="109"/>
      <c r="G264" s="126"/>
    </row>
    <row r="265" spans="1:7" x14ac:dyDescent="0.3">
      <c r="A265" s="119"/>
      <c r="B265" s="101"/>
      <c r="C265" s="155"/>
      <c r="D265" s="119"/>
      <c r="E265" s="109"/>
      <c r="F265" s="109"/>
      <c r="G265" s="126"/>
    </row>
    <row r="266" spans="1:7" x14ac:dyDescent="0.3">
      <c r="A266" s="119"/>
      <c r="B266" s="101"/>
      <c r="C266" s="155"/>
      <c r="D266" s="119"/>
      <c r="E266" s="109"/>
      <c r="F266" s="109"/>
      <c r="G266" s="126"/>
    </row>
    <row r="267" spans="1:7" x14ac:dyDescent="0.3">
      <c r="A267" s="119"/>
      <c r="B267" s="101"/>
      <c r="C267" s="155"/>
      <c r="D267" s="119"/>
      <c r="E267" s="109"/>
      <c r="F267" s="109"/>
      <c r="G267" s="126"/>
    </row>
    <row r="268" spans="1:7" x14ac:dyDescent="0.3">
      <c r="A268" s="119"/>
      <c r="B268" s="101"/>
      <c r="C268" s="155"/>
      <c r="D268" s="119"/>
      <c r="E268" s="109"/>
      <c r="F268" s="109"/>
      <c r="G268" s="126"/>
    </row>
    <row r="269" spans="1:7" x14ac:dyDescent="0.3">
      <c r="A269" s="119"/>
      <c r="B269" s="101"/>
      <c r="C269" s="155"/>
      <c r="D269" s="119"/>
      <c r="E269" s="109"/>
      <c r="F269" s="109"/>
      <c r="G269" s="126"/>
    </row>
    <row r="270" spans="1:7" x14ac:dyDescent="0.3">
      <c r="A270" s="98"/>
      <c r="B270" s="98"/>
      <c r="C270" s="98"/>
      <c r="D270" s="98"/>
      <c r="E270" s="98"/>
      <c r="F270" s="98"/>
      <c r="G270" s="98"/>
    </row>
    <row r="271" spans="1:7" x14ac:dyDescent="0.3">
      <c r="A271" s="119"/>
      <c r="B271" s="119"/>
      <c r="C271" s="155"/>
      <c r="D271" s="119"/>
      <c r="E271" s="126"/>
      <c r="F271" s="126"/>
      <c r="G271" s="126"/>
    </row>
    <row r="272" spans="1:7" x14ac:dyDescent="0.3">
      <c r="A272" s="119"/>
      <c r="B272" s="119"/>
      <c r="C272" s="155"/>
      <c r="D272" s="119"/>
      <c r="E272" s="126"/>
      <c r="F272" s="126"/>
      <c r="G272" s="126"/>
    </row>
    <row r="273" spans="1:7" x14ac:dyDescent="0.3">
      <c r="A273" s="119"/>
      <c r="B273" s="119"/>
      <c r="C273" s="155"/>
      <c r="D273" s="119"/>
      <c r="E273" s="126"/>
      <c r="F273" s="126"/>
      <c r="G273" s="126"/>
    </row>
    <row r="274" spans="1:7" x14ac:dyDescent="0.3">
      <c r="A274" s="119"/>
      <c r="B274" s="119"/>
      <c r="C274" s="155"/>
      <c r="D274" s="119"/>
      <c r="E274" s="126"/>
      <c r="F274" s="126"/>
      <c r="G274" s="126"/>
    </row>
    <row r="275" spans="1:7" x14ac:dyDescent="0.3">
      <c r="A275" s="119"/>
      <c r="B275" s="119"/>
      <c r="C275" s="155"/>
      <c r="D275" s="119"/>
      <c r="E275" s="126"/>
      <c r="F275" s="126"/>
      <c r="G275" s="126"/>
    </row>
    <row r="276" spans="1:7" x14ac:dyDescent="0.3">
      <c r="A276" s="119"/>
      <c r="B276" s="119"/>
      <c r="C276" s="155"/>
      <c r="D276" s="119"/>
      <c r="E276" s="126"/>
      <c r="F276" s="126"/>
      <c r="G276" s="126"/>
    </row>
    <row r="277" spans="1:7" x14ac:dyDescent="0.3">
      <c r="A277" s="98"/>
      <c r="B277" s="98"/>
      <c r="C277" s="98"/>
      <c r="D277" s="98"/>
      <c r="E277" s="98"/>
      <c r="F277" s="98"/>
      <c r="G277" s="98"/>
    </row>
    <row r="278" spans="1:7" x14ac:dyDescent="0.3">
      <c r="A278" s="119"/>
      <c r="B278" s="125"/>
      <c r="C278" s="119"/>
      <c r="D278" s="119"/>
      <c r="E278" s="85"/>
      <c r="F278" s="85"/>
      <c r="G278" s="85"/>
    </row>
    <row r="279" spans="1:7" x14ac:dyDescent="0.3">
      <c r="A279" s="119"/>
      <c r="B279" s="125"/>
      <c r="C279" s="119"/>
      <c r="D279" s="119"/>
      <c r="E279" s="85"/>
      <c r="F279" s="85"/>
      <c r="G279" s="85"/>
    </row>
    <row r="280" spans="1:7" x14ac:dyDescent="0.3">
      <c r="A280" s="119"/>
      <c r="B280" s="125"/>
      <c r="C280" s="119"/>
      <c r="D280" s="119"/>
      <c r="E280" s="85"/>
      <c r="F280" s="85"/>
      <c r="G280" s="85"/>
    </row>
    <row r="281" spans="1:7" x14ac:dyDescent="0.3">
      <c r="A281" s="119"/>
      <c r="B281" s="125"/>
      <c r="C281" s="119"/>
      <c r="D281" s="119"/>
      <c r="E281" s="85"/>
      <c r="F281" s="85"/>
      <c r="G281" s="85"/>
    </row>
    <row r="282" spans="1:7" x14ac:dyDescent="0.3">
      <c r="A282" s="119"/>
      <c r="B282" s="125"/>
      <c r="C282" s="119"/>
      <c r="D282" s="119"/>
      <c r="E282" s="85"/>
      <c r="F282" s="85"/>
      <c r="G282" s="85"/>
    </row>
    <row r="283" spans="1:7" x14ac:dyDescent="0.3">
      <c r="A283" s="119"/>
      <c r="B283" s="125"/>
      <c r="C283" s="119"/>
      <c r="D283" s="119"/>
      <c r="E283" s="85"/>
      <c r="F283" s="85"/>
      <c r="G283" s="85"/>
    </row>
    <row r="284" spans="1:7" x14ac:dyDescent="0.3">
      <c r="A284" s="119"/>
      <c r="B284" s="125"/>
      <c r="C284" s="119"/>
      <c r="D284" s="119"/>
      <c r="E284" s="85"/>
      <c r="F284" s="85"/>
      <c r="G284" s="85"/>
    </row>
    <row r="285" spans="1:7" x14ac:dyDescent="0.3">
      <c r="A285" s="119"/>
      <c r="B285" s="125"/>
      <c r="C285" s="119"/>
      <c r="D285" s="119"/>
      <c r="E285" s="85"/>
      <c r="F285" s="85"/>
      <c r="G285" s="85"/>
    </row>
    <row r="286" spans="1:7" x14ac:dyDescent="0.3">
      <c r="A286" s="119"/>
      <c r="B286" s="125"/>
      <c r="C286" s="119"/>
      <c r="D286" s="119"/>
      <c r="E286" s="85"/>
      <c r="F286" s="85"/>
      <c r="G286" s="85"/>
    </row>
    <row r="287" spans="1:7" x14ac:dyDescent="0.3">
      <c r="A287" s="119"/>
      <c r="B287" s="125"/>
      <c r="C287" s="119"/>
      <c r="D287" s="119"/>
      <c r="E287" s="85"/>
      <c r="F287" s="85"/>
      <c r="G287" s="85"/>
    </row>
    <row r="288" spans="1:7" x14ac:dyDescent="0.3">
      <c r="A288" s="119"/>
      <c r="B288" s="125"/>
      <c r="C288" s="119"/>
      <c r="D288" s="119"/>
      <c r="E288" s="85"/>
      <c r="F288" s="85"/>
      <c r="G288" s="85"/>
    </row>
    <row r="289" spans="1:7" x14ac:dyDescent="0.3">
      <c r="A289" s="119"/>
      <c r="B289" s="125"/>
      <c r="C289" s="119"/>
      <c r="D289" s="119"/>
      <c r="E289" s="85"/>
      <c r="F289" s="85"/>
      <c r="G289" s="85"/>
    </row>
    <row r="290" spans="1:7" x14ac:dyDescent="0.3">
      <c r="A290" s="119"/>
      <c r="B290" s="125"/>
      <c r="C290" s="119"/>
      <c r="D290" s="119"/>
      <c r="E290" s="85"/>
      <c r="F290" s="85"/>
      <c r="G290" s="85"/>
    </row>
    <row r="291" spans="1:7" x14ac:dyDescent="0.3">
      <c r="A291" s="119"/>
      <c r="B291" s="125"/>
      <c r="C291" s="119"/>
      <c r="D291" s="119"/>
      <c r="E291" s="85"/>
      <c r="F291" s="85"/>
      <c r="G291" s="85"/>
    </row>
    <row r="292" spans="1:7" x14ac:dyDescent="0.3">
      <c r="A292" s="119"/>
      <c r="B292" s="125"/>
      <c r="C292" s="119"/>
      <c r="D292" s="119"/>
      <c r="E292" s="85"/>
      <c r="F292" s="85"/>
      <c r="G292" s="85"/>
    </row>
    <row r="293" spans="1:7" x14ac:dyDescent="0.3">
      <c r="A293" s="119"/>
      <c r="B293" s="125"/>
      <c r="C293" s="119"/>
      <c r="D293" s="119"/>
      <c r="E293" s="85"/>
      <c r="F293" s="85"/>
      <c r="G293" s="85"/>
    </row>
    <row r="294" spans="1:7" x14ac:dyDescent="0.3">
      <c r="A294" s="119"/>
      <c r="B294" s="125"/>
      <c r="C294" s="119"/>
      <c r="D294" s="119"/>
      <c r="E294" s="85"/>
      <c r="F294" s="85"/>
      <c r="G294" s="85"/>
    </row>
    <row r="295" spans="1:7" x14ac:dyDescent="0.3">
      <c r="A295" s="119"/>
      <c r="B295" s="125"/>
      <c r="C295" s="119"/>
      <c r="D295" s="119"/>
      <c r="E295" s="85"/>
      <c r="F295" s="85"/>
      <c r="G295" s="85"/>
    </row>
    <row r="296" spans="1:7" x14ac:dyDescent="0.3">
      <c r="A296" s="119"/>
      <c r="B296" s="125"/>
      <c r="C296" s="119"/>
      <c r="D296" s="119"/>
      <c r="E296" s="85"/>
      <c r="F296" s="85"/>
      <c r="G296" s="85"/>
    </row>
    <row r="297" spans="1:7" x14ac:dyDescent="0.3">
      <c r="A297" s="119"/>
      <c r="B297" s="125"/>
      <c r="C297" s="119"/>
      <c r="D297" s="119"/>
      <c r="E297" s="85"/>
      <c r="F297" s="85"/>
      <c r="G297" s="85"/>
    </row>
    <row r="298" spans="1:7" x14ac:dyDescent="0.3">
      <c r="A298" s="119"/>
      <c r="B298" s="125"/>
      <c r="C298" s="119"/>
      <c r="D298" s="119"/>
      <c r="E298" s="85"/>
      <c r="F298" s="85"/>
      <c r="G298" s="85"/>
    </row>
    <row r="299" spans="1:7" x14ac:dyDescent="0.3">
      <c r="A299" s="119"/>
      <c r="B299" s="125"/>
      <c r="C299" s="119"/>
      <c r="D299" s="119"/>
      <c r="E299" s="85"/>
      <c r="F299" s="85"/>
      <c r="G299" s="85"/>
    </row>
    <row r="300" spans="1:7" x14ac:dyDescent="0.3">
      <c r="A300" s="98"/>
      <c r="B300" s="98"/>
      <c r="C300" s="98"/>
      <c r="D300" s="98"/>
      <c r="E300" s="98"/>
      <c r="F300" s="98"/>
      <c r="G300" s="98"/>
    </row>
    <row r="301" spans="1:7" x14ac:dyDescent="0.3">
      <c r="A301" s="119"/>
      <c r="B301" s="125"/>
      <c r="C301" s="119"/>
      <c r="D301" s="119"/>
      <c r="E301" s="85"/>
      <c r="F301" s="85"/>
      <c r="G301" s="85"/>
    </row>
    <row r="302" spans="1:7" x14ac:dyDescent="0.3">
      <c r="A302" s="119"/>
      <c r="B302" s="125"/>
      <c r="C302" s="119"/>
      <c r="D302" s="119"/>
      <c r="E302" s="85"/>
      <c r="F302" s="85"/>
      <c r="G302" s="85"/>
    </row>
    <row r="303" spans="1:7" x14ac:dyDescent="0.3">
      <c r="A303" s="119"/>
      <c r="B303" s="125"/>
      <c r="C303" s="119"/>
      <c r="D303" s="119"/>
      <c r="E303" s="85"/>
      <c r="F303" s="85"/>
      <c r="G303" s="85"/>
    </row>
    <row r="304" spans="1:7" x14ac:dyDescent="0.3">
      <c r="A304" s="119"/>
      <c r="B304" s="125"/>
      <c r="C304" s="119"/>
      <c r="D304" s="119"/>
      <c r="E304" s="85"/>
      <c r="F304" s="85"/>
      <c r="G304" s="85"/>
    </row>
    <row r="305" spans="1:7" x14ac:dyDescent="0.3">
      <c r="A305" s="119"/>
      <c r="B305" s="125"/>
      <c r="C305" s="119"/>
      <c r="D305" s="119"/>
      <c r="E305" s="85"/>
      <c r="F305" s="85"/>
      <c r="G305" s="85"/>
    </row>
    <row r="306" spans="1:7" x14ac:dyDescent="0.3">
      <c r="A306" s="119"/>
      <c r="B306" s="125"/>
      <c r="C306" s="119"/>
      <c r="D306" s="119"/>
      <c r="E306" s="85"/>
      <c r="F306" s="85"/>
      <c r="G306" s="85"/>
    </row>
    <row r="307" spans="1:7" x14ac:dyDescent="0.3">
      <c r="A307" s="119"/>
      <c r="B307" s="125"/>
      <c r="C307" s="119"/>
      <c r="D307" s="119"/>
      <c r="E307" s="85"/>
      <c r="F307" s="85"/>
      <c r="G307" s="85"/>
    </row>
    <row r="308" spans="1:7" x14ac:dyDescent="0.3">
      <c r="A308" s="119"/>
      <c r="B308" s="125"/>
      <c r="C308" s="119"/>
      <c r="D308" s="119"/>
      <c r="E308" s="85"/>
      <c r="F308" s="85"/>
      <c r="G308" s="85"/>
    </row>
    <row r="309" spans="1:7" x14ac:dyDescent="0.3">
      <c r="A309" s="119"/>
      <c r="B309" s="125"/>
      <c r="C309" s="119"/>
      <c r="D309" s="119"/>
      <c r="E309" s="85"/>
      <c r="F309" s="85"/>
      <c r="G309" s="85"/>
    </row>
    <row r="310" spans="1:7" x14ac:dyDescent="0.3">
      <c r="A310" s="119"/>
      <c r="B310" s="125"/>
      <c r="C310" s="119"/>
      <c r="D310" s="119"/>
      <c r="E310" s="85"/>
      <c r="F310" s="85"/>
      <c r="G310" s="85"/>
    </row>
    <row r="311" spans="1:7" x14ac:dyDescent="0.3">
      <c r="A311" s="119"/>
      <c r="B311" s="125"/>
      <c r="C311" s="119"/>
      <c r="D311" s="119"/>
      <c r="E311" s="85"/>
      <c r="F311" s="85"/>
      <c r="G311" s="85"/>
    </row>
    <row r="312" spans="1:7" x14ac:dyDescent="0.3">
      <c r="A312" s="119"/>
      <c r="B312" s="125"/>
      <c r="C312" s="119"/>
      <c r="D312" s="119"/>
      <c r="E312" s="85"/>
      <c r="F312" s="85"/>
      <c r="G312" s="85"/>
    </row>
    <row r="313" spans="1:7" x14ac:dyDescent="0.3">
      <c r="A313" s="119"/>
      <c r="B313" s="125"/>
      <c r="C313" s="119"/>
      <c r="D313" s="119"/>
      <c r="E313" s="85"/>
      <c r="F313" s="85"/>
      <c r="G313" s="85"/>
    </row>
    <row r="314" spans="1:7" x14ac:dyDescent="0.3">
      <c r="A314" s="98"/>
      <c r="B314" s="98"/>
      <c r="C314" s="98"/>
      <c r="D314" s="98"/>
      <c r="E314" s="98"/>
      <c r="F314" s="98"/>
      <c r="G314" s="98"/>
    </row>
    <row r="315" spans="1:7" x14ac:dyDescent="0.3">
      <c r="A315" s="119"/>
      <c r="B315" s="125"/>
      <c r="C315" s="119"/>
      <c r="D315" s="119"/>
      <c r="E315" s="85"/>
      <c r="F315" s="85"/>
      <c r="G315" s="85"/>
    </row>
    <row r="316" spans="1:7" x14ac:dyDescent="0.3">
      <c r="A316" s="119"/>
      <c r="B316" s="84"/>
      <c r="C316" s="119"/>
      <c r="D316" s="119"/>
      <c r="E316" s="85"/>
      <c r="F316" s="85"/>
      <c r="G316" s="85"/>
    </row>
    <row r="317" spans="1:7" x14ac:dyDescent="0.3">
      <c r="A317" s="119"/>
      <c r="B317" s="125"/>
      <c r="C317" s="119"/>
      <c r="D317" s="119"/>
      <c r="E317" s="85"/>
      <c r="F317" s="85"/>
      <c r="G317" s="85"/>
    </row>
    <row r="318" spans="1:7" x14ac:dyDescent="0.3">
      <c r="A318" s="119"/>
      <c r="B318" s="125"/>
      <c r="C318" s="119"/>
      <c r="D318" s="119"/>
      <c r="E318" s="85"/>
      <c r="F318" s="85"/>
      <c r="G318" s="85"/>
    </row>
    <row r="319" spans="1:7" x14ac:dyDescent="0.3">
      <c r="A319" s="119"/>
      <c r="B319" s="125"/>
      <c r="C319" s="119"/>
      <c r="D319" s="119"/>
      <c r="E319" s="85"/>
      <c r="F319" s="85"/>
      <c r="G319" s="85"/>
    </row>
    <row r="320" spans="1:7" x14ac:dyDescent="0.3">
      <c r="A320" s="119"/>
      <c r="B320" s="125"/>
      <c r="C320" s="119"/>
      <c r="D320" s="119"/>
      <c r="E320" s="85"/>
      <c r="F320" s="85"/>
      <c r="G320" s="85"/>
    </row>
    <row r="321" spans="1:7" x14ac:dyDescent="0.3">
      <c r="A321" s="119"/>
      <c r="B321" s="125"/>
      <c r="C321" s="119"/>
      <c r="D321" s="119"/>
      <c r="E321" s="85"/>
      <c r="F321" s="85"/>
      <c r="G321" s="85"/>
    </row>
    <row r="322" spans="1:7" x14ac:dyDescent="0.3">
      <c r="A322" s="119"/>
      <c r="B322" s="125"/>
      <c r="C322" s="119"/>
      <c r="D322" s="119"/>
      <c r="E322" s="85"/>
      <c r="F322" s="85"/>
      <c r="G322" s="85"/>
    </row>
    <row r="323" spans="1:7" x14ac:dyDescent="0.3">
      <c r="A323" s="119"/>
      <c r="B323" s="125"/>
      <c r="C323" s="119"/>
      <c r="D323" s="119"/>
      <c r="E323" s="85"/>
      <c r="F323" s="85"/>
      <c r="G323" s="85"/>
    </row>
    <row r="324" spans="1:7" x14ac:dyDescent="0.3">
      <c r="A324" s="98"/>
      <c r="B324" s="98"/>
      <c r="C324" s="98"/>
      <c r="D324" s="98"/>
      <c r="E324" s="98"/>
      <c r="F324" s="98"/>
      <c r="G324" s="98"/>
    </row>
    <row r="325" spans="1:7" x14ac:dyDescent="0.3">
      <c r="A325" s="119"/>
      <c r="B325" s="125"/>
      <c r="C325" s="119"/>
      <c r="D325" s="119"/>
      <c r="E325" s="85"/>
      <c r="F325" s="85"/>
      <c r="G325" s="85"/>
    </row>
    <row r="326" spans="1:7" x14ac:dyDescent="0.3">
      <c r="A326" s="119"/>
      <c r="B326" s="84"/>
      <c r="C326" s="119"/>
      <c r="D326" s="119"/>
      <c r="E326" s="85"/>
      <c r="F326" s="85"/>
      <c r="G326" s="85"/>
    </row>
    <row r="327" spans="1:7" x14ac:dyDescent="0.3">
      <c r="A327" s="119"/>
      <c r="B327" s="125"/>
      <c r="C327" s="119"/>
      <c r="D327" s="119"/>
      <c r="E327" s="85"/>
      <c r="F327" s="85"/>
      <c r="G327" s="85"/>
    </row>
    <row r="328" spans="1:7" x14ac:dyDescent="0.3">
      <c r="A328" s="119"/>
      <c r="B328" s="119"/>
      <c r="C328" s="119"/>
      <c r="D328" s="119"/>
      <c r="E328" s="85"/>
      <c r="F328" s="85"/>
      <c r="G328" s="85"/>
    </row>
    <row r="329" spans="1:7" x14ac:dyDescent="0.3">
      <c r="A329" s="119"/>
      <c r="B329" s="125"/>
      <c r="C329" s="119"/>
      <c r="D329" s="119"/>
      <c r="E329" s="85"/>
      <c r="F329" s="85"/>
      <c r="G329" s="85"/>
    </row>
    <row r="330" spans="1:7" x14ac:dyDescent="0.3">
      <c r="A330" s="119"/>
      <c r="B330" s="119"/>
      <c r="C330" s="155"/>
      <c r="D330" s="119"/>
      <c r="E330" s="126"/>
      <c r="F330" s="126"/>
      <c r="G330" s="126"/>
    </row>
    <row r="331" spans="1:7" x14ac:dyDescent="0.3">
      <c r="A331" s="119"/>
      <c r="B331" s="119"/>
      <c r="C331" s="155"/>
      <c r="D331" s="119"/>
      <c r="E331" s="126"/>
      <c r="F331" s="126"/>
      <c r="G331" s="126"/>
    </row>
    <row r="332" spans="1:7" x14ac:dyDescent="0.3">
      <c r="A332" s="119"/>
      <c r="B332" s="119"/>
      <c r="C332" s="155"/>
      <c r="D332" s="119"/>
      <c r="E332" s="126"/>
      <c r="F332" s="126"/>
      <c r="G332" s="126"/>
    </row>
    <row r="333" spans="1:7" x14ac:dyDescent="0.3">
      <c r="A333" s="119"/>
      <c r="B333" s="119"/>
      <c r="C333" s="155"/>
      <c r="D333" s="119"/>
      <c r="E333" s="126"/>
      <c r="F333" s="126"/>
      <c r="G333" s="126"/>
    </row>
    <row r="334" spans="1:7" x14ac:dyDescent="0.3">
      <c r="A334" s="119"/>
      <c r="B334" s="119"/>
      <c r="C334" s="155"/>
      <c r="D334" s="119"/>
      <c r="E334" s="126"/>
      <c r="F334" s="126"/>
      <c r="G334" s="126"/>
    </row>
    <row r="335" spans="1:7" x14ac:dyDescent="0.3">
      <c r="A335" s="119"/>
      <c r="B335" s="119"/>
      <c r="C335" s="155"/>
      <c r="D335" s="119"/>
      <c r="E335" s="126"/>
      <c r="F335" s="126"/>
      <c r="G335" s="126"/>
    </row>
    <row r="336" spans="1:7" x14ac:dyDescent="0.3">
      <c r="A336" s="119"/>
      <c r="B336" s="119"/>
      <c r="C336" s="155"/>
      <c r="D336" s="119"/>
      <c r="E336" s="126"/>
      <c r="F336" s="126"/>
      <c r="G336" s="126"/>
    </row>
    <row r="337" spans="1:7" x14ac:dyDescent="0.3">
      <c r="A337" s="119"/>
      <c r="B337" s="119"/>
      <c r="C337" s="155"/>
      <c r="D337" s="119"/>
      <c r="E337" s="126"/>
      <c r="F337" s="126"/>
      <c r="G337" s="126"/>
    </row>
    <row r="338" spans="1:7" x14ac:dyDescent="0.3">
      <c r="A338" s="119"/>
      <c r="B338" s="119"/>
      <c r="C338" s="155"/>
      <c r="D338" s="119"/>
      <c r="E338" s="126"/>
      <c r="F338" s="126"/>
      <c r="G338" s="126"/>
    </row>
    <row r="339" spans="1:7" x14ac:dyDescent="0.3">
      <c r="A339" s="119"/>
      <c r="B339" s="119"/>
      <c r="C339" s="155"/>
      <c r="D339" s="119"/>
      <c r="E339" s="126"/>
      <c r="F339" s="126"/>
      <c r="G339" s="126"/>
    </row>
    <row r="340" spans="1:7" x14ac:dyDescent="0.3">
      <c r="A340" s="119"/>
      <c r="B340" s="119"/>
      <c r="C340" s="155"/>
      <c r="D340" s="119"/>
      <c r="E340" s="126"/>
      <c r="F340" s="126"/>
      <c r="G340" s="126"/>
    </row>
    <row r="341" spans="1:7" x14ac:dyDescent="0.3">
      <c r="A341" s="119"/>
      <c r="B341" s="119"/>
      <c r="C341" s="155"/>
      <c r="D341" s="119"/>
      <c r="E341" s="126"/>
      <c r="F341" s="126"/>
      <c r="G341" s="126"/>
    </row>
    <row r="342" spans="1:7" x14ac:dyDescent="0.3">
      <c r="A342" s="119"/>
      <c r="B342" s="119"/>
      <c r="C342" s="155"/>
      <c r="D342" s="119"/>
      <c r="E342" s="126"/>
      <c r="F342" s="126"/>
      <c r="G342" s="126"/>
    </row>
    <row r="343" spans="1:7" x14ac:dyDescent="0.3">
      <c r="A343" s="119"/>
      <c r="B343" s="119"/>
      <c r="C343" s="155"/>
      <c r="D343" s="119"/>
      <c r="E343" s="126"/>
      <c r="F343" s="126"/>
      <c r="G343" s="126"/>
    </row>
    <row r="344" spans="1:7" x14ac:dyDescent="0.3">
      <c r="A344" s="119"/>
      <c r="B344" s="119"/>
      <c r="C344" s="155"/>
      <c r="D344" s="119"/>
      <c r="E344" s="126"/>
      <c r="F344" s="126"/>
      <c r="G344" s="126"/>
    </row>
    <row r="345" spans="1:7" x14ac:dyDescent="0.3">
      <c r="A345" s="119"/>
      <c r="B345" s="119"/>
      <c r="C345" s="155"/>
      <c r="D345" s="119"/>
      <c r="E345" s="126"/>
      <c r="F345" s="126"/>
      <c r="G345" s="126"/>
    </row>
    <row r="346" spans="1:7" x14ac:dyDescent="0.3">
      <c r="A346" s="119"/>
      <c r="B346" s="119"/>
      <c r="C346" s="155"/>
      <c r="D346" s="119"/>
      <c r="E346" s="126"/>
      <c r="F346" s="126"/>
      <c r="G346" s="126"/>
    </row>
    <row r="347" spans="1:7" x14ac:dyDescent="0.3">
      <c r="A347" s="119"/>
      <c r="B347" s="119"/>
      <c r="C347" s="155"/>
      <c r="D347" s="119"/>
      <c r="E347" s="126"/>
      <c r="F347" s="126"/>
      <c r="G347" s="126"/>
    </row>
    <row r="348" spans="1:7" x14ac:dyDescent="0.3">
      <c r="A348" s="119"/>
      <c r="B348" s="119"/>
      <c r="C348" s="155"/>
      <c r="D348" s="119"/>
      <c r="E348" s="126"/>
      <c r="F348" s="126"/>
      <c r="G348" s="126"/>
    </row>
    <row r="349" spans="1:7" x14ac:dyDescent="0.3">
      <c r="A349" s="119"/>
      <c r="B349" s="119"/>
      <c r="C349" s="155"/>
      <c r="D349" s="119"/>
      <c r="E349" s="126"/>
      <c r="F349" s="126"/>
      <c r="G349" s="126"/>
    </row>
    <row r="350" spans="1:7" x14ac:dyDescent="0.3">
      <c r="A350" s="119"/>
      <c r="B350" s="119"/>
      <c r="C350" s="155"/>
      <c r="D350" s="119"/>
      <c r="E350" s="126"/>
      <c r="F350" s="126"/>
      <c r="G350" s="126"/>
    </row>
    <row r="351" spans="1:7" x14ac:dyDescent="0.3">
      <c r="A351" s="119"/>
      <c r="B351" s="119"/>
      <c r="C351" s="155"/>
      <c r="D351" s="119"/>
      <c r="E351" s="126"/>
      <c r="F351" s="126"/>
      <c r="G351" s="126"/>
    </row>
    <row r="352" spans="1:7" x14ac:dyDescent="0.3">
      <c r="A352" s="119"/>
      <c r="B352" s="119"/>
      <c r="C352" s="155"/>
      <c r="D352" s="119"/>
      <c r="E352" s="126"/>
      <c r="F352" s="126"/>
      <c r="G352" s="126"/>
    </row>
    <row r="353" spans="1:7" x14ac:dyDescent="0.3">
      <c r="A353" s="119"/>
      <c r="B353" s="119"/>
      <c r="C353" s="155"/>
      <c r="D353" s="119"/>
      <c r="E353" s="126"/>
      <c r="F353" s="126"/>
      <c r="G353" s="126"/>
    </row>
    <row r="354" spans="1:7" x14ac:dyDescent="0.3">
      <c r="A354" s="119"/>
      <c r="B354" s="119"/>
      <c r="C354" s="155"/>
      <c r="D354" s="119"/>
      <c r="E354" s="126"/>
      <c r="F354" s="126"/>
      <c r="G354" s="126"/>
    </row>
    <row r="355" spans="1:7" x14ac:dyDescent="0.3">
      <c r="A355" s="119"/>
      <c r="B355" s="119"/>
      <c r="C355" s="155"/>
      <c r="D355" s="119"/>
      <c r="E355" s="126"/>
      <c r="F355" s="126"/>
      <c r="G355" s="126"/>
    </row>
    <row r="356" spans="1:7" x14ac:dyDescent="0.3">
      <c r="A356" s="119"/>
      <c r="B356" s="119"/>
      <c r="C356" s="155"/>
      <c r="D356" s="119"/>
      <c r="E356" s="126"/>
      <c r="F356" s="126"/>
      <c r="G356" s="126"/>
    </row>
    <row r="357" spans="1:7" x14ac:dyDescent="0.3">
      <c r="A357" s="119"/>
      <c r="B357" s="119"/>
      <c r="C357" s="155"/>
      <c r="D357" s="119"/>
      <c r="E357" s="126"/>
      <c r="F357" s="126"/>
      <c r="G357" s="126"/>
    </row>
    <row r="358" spans="1:7" x14ac:dyDescent="0.3">
      <c r="A358" s="119"/>
      <c r="B358" s="119"/>
      <c r="C358" s="155"/>
      <c r="D358" s="119"/>
      <c r="E358" s="126"/>
      <c r="F358" s="126"/>
      <c r="G358" s="126"/>
    </row>
    <row r="359" spans="1:7" x14ac:dyDescent="0.3">
      <c r="A359" s="119"/>
      <c r="B359" s="119"/>
      <c r="C359" s="155"/>
      <c r="D359" s="119"/>
      <c r="E359" s="126"/>
      <c r="F359" s="126"/>
      <c r="G359" s="126"/>
    </row>
    <row r="360" spans="1:7" x14ac:dyDescent="0.3">
      <c r="A360" s="119"/>
      <c r="B360" s="119"/>
      <c r="C360" s="155"/>
      <c r="D360" s="119"/>
      <c r="E360" s="126"/>
      <c r="F360" s="126"/>
      <c r="G360" s="126"/>
    </row>
    <row r="361" spans="1:7" x14ac:dyDescent="0.3">
      <c r="A361" s="119"/>
      <c r="B361" s="119"/>
      <c r="C361" s="155"/>
      <c r="D361" s="119"/>
      <c r="E361" s="126"/>
      <c r="F361" s="126"/>
      <c r="G361" s="126"/>
    </row>
    <row r="362" spans="1:7" x14ac:dyDescent="0.3">
      <c r="A362" s="119"/>
      <c r="B362" s="119"/>
      <c r="C362" s="155"/>
      <c r="D362" s="119"/>
      <c r="E362" s="126"/>
      <c r="F362" s="126"/>
      <c r="G362" s="126"/>
    </row>
    <row r="363" spans="1:7" x14ac:dyDescent="0.3">
      <c r="A363" s="119"/>
      <c r="B363" s="119"/>
      <c r="C363" s="155"/>
      <c r="D363" s="119"/>
      <c r="E363" s="126"/>
      <c r="F363" s="126"/>
      <c r="G363" s="126"/>
    </row>
    <row r="364" spans="1:7" x14ac:dyDescent="0.3">
      <c r="A364" s="119"/>
      <c r="B364" s="119"/>
      <c r="C364" s="155"/>
      <c r="D364" s="119"/>
      <c r="E364" s="126"/>
      <c r="F364" s="126"/>
      <c r="G364" s="126"/>
    </row>
    <row r="365" spans="1:7" x14ac:dyDescent="0.3">
      <c r="A365" s="119"/>
      <c r="B365" s="119"/>
      <c r="C365" s="155"/>
      <c r="D365" s="119"/>
      <c r="E365" s="126"/>
      <c r="F365" s="126"/>
      <c r="G365" s="126"/>
    </row>
    <row r="366" spans="1:7" x14ac:dyDescent="0.3">
      <c r="A366" s="119"/>
      <c r="B366" s="119"/>
      <c r="C366" s="155"/>
      <c r="D366" s="119"/>
      <c r="E366" s="126"/>
      <c r="F366" s="126"/>
      <c r="G366" s="126"/>
    </row>
    <row r="367" spans="1:7" x14ac:dyDescent="0.3">
      <c r="A367" s="119"/>
      <c r="B367" s="119"/>
      <c r="C367" s="155"/>
      <c r="D367" s="119"/>
      <c r="E367" s="126"/>
      <c r="F367" s="126"/>
      <c r="G367" s="126"/>
    </row>
    <row r="368" spans="1:7" x14ac:dyDescent="0.3">
      <c r="A368" s="119"/>
      <c r="B368" s="119"/>
      <c r="C368" s="155"/>
      <c r="D368" s="119"/>
      <c r="E368" s="126"/>
      <c r="F368" s="126"/>
      <c r="G368" s="126"/>
    </row>
    <row r="369" spans="1:7" x14ac:dyDescent="0.3">
      <c r="A369" s="119"/>
      <c r="B369" s="119"/>
      <c r="C369" s="155"/>
      <c r="D369" s="119"/>
      <c r="E369" s="126"/>
      <c r="F369" s="126"/>
      <c r="G369" s="126"/>
    </row>
    <row r="370" spans="1:7" x14ac:dyDescent="0.3">
      <c r="A370" s="119"/>
      <c r="B370" s="119"/>
      <c r="C370" s="155"/>
      <c r="D370" s="119"/>
      <c r="E370" s="126"/>
      <c r="F370" s="126"/>
      <c r="G370" s="126"/>
    </row>
    <row r="371" spans="1:7" x14ac:dyDescent="0.3">
      <c r="A371" s="119"/>
      <c r="B371" s="119"/>
      <c r="C371" s="155"/>
      <c r="D371" s="119"/>
      <c r="E371" s="126"/>
      <c r="F371" s="126"/>
      <c r="G371" s="126"/>
    </row>
    <row r="372" spans="1:7" x14ac:dyDescent="0.3">
      <c r="A372" s="119"/>
      <c r="B372" s="119"/>
      <c r="C372" s="155"/>
      <c r="D372" s="119"/>
      <c r="E372" s="126"/>
      <c r="F372" s="126"/>
      <c r="G372" s="126"/>
    </row>
    <row r="373" spans="1:7" x14ac:dyDescent="0.3">
      <c r="A373" s="119"/>
      <c r="B373" s="119"/>
      <c r="C373" s="155"/>
      <c r="D373" s="119"/>
      <c r="E373" s="126"/>
      <c r="F373" s="126"/>
      <c r="G373" s="126"/>
    </row>
    <row r="374" spans="1:7" x14ac:dyDescent="0.3">
      <c r="A374" s="119"/>
      <c r="B374" s="119"/>
      <c r="C374" s="155"/>
      <c r="D374" s="119"/>
      <c r="E374" s="126"/>
      <c r="F374" s="126"/>
      <c r="G374" s="126"/>
    </row>
    <row r="375" spans="1:7" x14ac:dyDescent="0.3">
      <c r="A375" s="119"/>
      <c r="B375" s="119"/>
      <c r="C375" s="155"/>
      <c r="D375" s="119"/>
      <c r="E375" s="126"/>
      <c r="F375" s="126"/>
      <c r="G375" s="126"/>
    </row>
    <row r="376" spans="1:7" x14ac:dyDescent="0.3">
      <c r="A376" s="119"/>
      <c r="B376" s="119"/>
      <c r="C376" s="155"/>
      <c r="D376" s="119"/>
      <c r="E376" s="126"/>
      <c r="F376" s="126"/>
      <c r="G376" s="126"/>
    </row>
    <row r="377" spans="1:7" x14ac:dyDescent="0.3">
      <c r="A377" s="119"/>
      <c r="B377" s="119"/>
      <c r="C377" s="155"/>
      <c r="D377" s="119"/>
      <c r="E377" s="126"/>
      <c r="F377" s="126"/>
      <c r="G377" s="126"/>
    </row>
    <row r="378" spans="1:7" x14ac:dyDescent="0.3">
      <c r="A378" s="119"/>
      <c r="B378" s="119"/>
      <c r="C378" s="155"/>
      <c r="D378" s="119"/>
      <c r="E378" s="126"/>
      <c r="F378" s="126"/>
      <c r="G378" s="126"/>
    </row>
    <row r="379" spans="1:7" x14ac:dyDescent="0.3">
      <c r="A379" s="119"/>
      <c r="B379" s="119"/>
      <c r="C379" s="155"/>
      <c r="D379" s="119"/>
      <c r="E379" s="126"/>
      <c r="F379" s="126"/>
      <c r="G379" s="126"/>
    </row>
    <row r="380" spans="1:7" ht="18.75" customHeight="1" x14ac:dyDescent="0.3">
      <c r="A380" s="105"/>
      <c r="B380" s="106"/>
      <c r="C380" s="105"/>
      <c r="D380" s="105"/>
      <c r="E380" s="105"/>
      <c r="F380" s="105"/>
      <c r="G380" s="105"/>
    </row>
    <row r="381" spans="1:7" x14ac:dyDescent="0.3">
      <c r="A381" s="98"/>
      <c r="B381" s="98"/>
      <c r="C381" s="98"/>
      <c r="D381" s="98"/>
      <c r="E381" s="98"/>
      <c r="F381" s="98"/>
      <c r="G381" s="98"/>
    </row>
    <row r="382" spans="1:7" x14ac:dyDescent="0.3">
      <c r="A382" s="119"/>
      <c r="B382" s="119"/>
      <c r="C382" s="154"/>
      <c r="D382" s="127"/>
      <c r="E382" s="127"/>
      <c r="F382" s="89"/>
      <c r="G382" s="89"/>
    </row>
    <row r="383" spans="1:7" x14ac:dyDescent="0.3">
      <c r="A383" s="127"/>
      <c r="B383" s="119"/>
      <c r="C383" s="119"/>
      <c r="D383" s="127"/>
      <c r="E383" s="127"/>
      <c r="F383" s="89"/>
      <c r="G383" s="89"/>
    </row>
    <row r="384" spans="1:7" x14ac:dyDescent="0.3">
      <c r="A384" s="119"/>
      <c r="B384" s="119"/>
      <c r="C384" s="119"/>
      <c r="D384" s="127"/>
      <c r="E384" s="127"/>
      <c r="F384" s="89"/>
      <c r="G384" s="89"/>
    </row>
    <row r="385" spans="1:7" x14ac:dyDescent="0.3">
      <c r="A385" s="119"/>
      <c r="B385" s="125"/>
      <c r="C385" s="154"/>
      <c r="D385" s="154"/>
      <c r="E385" s="127"/>
      <c r="F385" s="157"/>
      <c r="G385" s="157"/>
    </row>
    <row r="386" spans="1:7" x14ac:dyDescent="0.3">
      <c r="A386" s="119"/>
      <c r="B386" s="125"/>
      <c r="C386" s="154"/>
      <c r="D386" s="154"/>
      <c r="E386" s="127"/>
      <c r="F386" s="157"/>
      <c r="G386" s="157"/>
    </row>
    <row r="387" spans="1:7" x14ac:dyDescent="0.3">
      <c r="A387" s="119"/>
      <c r="B387" s="125"/>
      <c r="C387" s="154"/>
      <c r="D387" s="154"/>
      <c r="E387" s="127"/>
      <c r="F387" s="157"/>
      <c r="G387" s="157"/>
    </row>
    <row r="388" spans="1:7" x14ac:dyDescent="0.3">
      <c r="A388" s="119"/>
      <c r="B388" s="125"/>
      <c r="C388" s="154"/>
      <c r="D388" s="154"/>
      <c r="E388" s="127"/>
      <c r="F388" s="157"/>
      <c r="G388" s="157"/>
    </row>
    <row r="389" spans="1:7" x14ac:dyDescent="0.3">
      <c r="A389" s="119"/>
      <c r="B389" s="125"/>
      <c r="C389" s="154"/>
      <c r="D389" s="154"/>
      <c r="E389" s="127"/>
      <c r="F389" s="157"/>
      <c r="G389" s="157"/>
    </row>
    <row r="390" spans="1:7" x14ac:dyDescent="0.3">
      <c r="A390" s="119"/>
      <c r="B390" s="125"/>
      <c r="C390" s="154"/>
      <c r="D390" s="154"/>
      <c r="E390" s="127"/>
      <c r="F390" s="157"/>
      <c r="G390" s="157"/>
    </row>
    <row r="391" spans="1:7" x14ac:dyDescent="0.3">
      <c r="A391" s="119"/>
      <c r="B391" s="125"/>
      <c r="C391" s="154"/>
      <c r="D391" s="154"/>
      <c r="E391" s="127"/>
      <c r="F391" s="157"/>
      <c r="G391" s="157"/>
    </row>
    <row r="392" spans="1:7" x14ac:dyDescent="0.3">
      <c r="A392" s="119"/>
      <c r="B392" s="125"/>
      <c r="C392" s="154"/>
      <c r="D392" s="137"/>
      <c r="E392" s="127"/>
      <c r="F392" s="157"/>
      <c r="G392" s="157"/>
    </row>
    <row r="393" spans="1:7" x14ac:dyDescent="0.3">
      <c r="A393" s="119"/>
      <c r="B393" s="125"/>
      <c r="C393" s="154"/>
      <c r="D393" s="137"/>
      <c r="E393" s="127"/>
      <c r="F393" s="157"/>
      <c r="G393" s="157"/>
    </row>
    <row r="394" spans="1:7" x14ac:dyDescent="0.3">
      <c r="A394" s="119"/>
      <c r="B394" s="125"/>
      <c r="C394" s="154"/>
      <c r="D394" s="137"/>
      <c r="E394" s="125"/>
      <c r="F394" s="157"/>
      <c r="G394" s="157"/>
    </row>
    <row r="395" spans="1:7" x14ac:dyDescent="0.3">
      <c r="A395" s="119"/>
      <c r="B395" s="125"/>
      <c r="C395" s="154"/>
      <c r="D395" s="137"/>
      <c r="E395" s="125"/>
      <c r="F395" s="157"/>
      <c r="G395" s="157"/>
    </row>
    <row r="396" spans="1:7" x14ac:dyDescent="0.3">
      <c r="A396" s="119"/>
      <c r="B396" s="125"/>
      <c r="C396" s="154"/>
      <c r="D396" s="137"/>
      <c r="E396" s="125"/>
      <c r="F396" s="157"/>
      <c r="G396" s="157"/>
    </row>
    <row r="397" spans="1:7" x14ac:dyDescent="0.3">
      <c r="A397" s="119"/>
      <c r="B397" s="125"/>
      <c r="C397" s="154"/>
      <c r="D397" s="137"/>
      <c r="E397" s="125"/>
      <c r="F397" s="157"/>
      <c r="G397" s="157"/>
    </row>
    <row r="398" spans="1:7" x14ac:dyDescent="0.3">
      <c r="A398" s="119"/>
      <c r="B398" s="125"/>
      <c r="C398" s="154"/>
      <c r="D398" s="137"/>
      <c r="E398" s="125"/>
      <c r="F398" s="157"/>
      <c r="G398" s="157"/>
    </row>
    <row r="399" spans="1:7" x14ac:dyDescent="0.3">
      <c r="A399" s="119"/>
      <c r="B399" s="125"/>
      <c r="C399" s="154"/>
      <c r="D399" s="137"/>
      <c r="E399" s="125"/>
      <c r="F399" s="157"/>
      <c r="G399" s="157"/>
    </row>
    <row r="400" spans="1:7" x14ac:dyDescent="0.3">
      <c r="A400" s="119"/>
      <c r="B400" s="125"/>
      <c r="C400" s="154"/>
      <c r="D400" s="137"/>
      <c r="E400" s="119"/>
      <c r="F400" s="157"/>
      <c r="G400" s="157"/>
    </row>
    <row r="401" spans="1:7" x14ac:dyDescent="0.3">
      <c r="A401" s="119"/>
      <c r="B401" s="125"/>
      <c r="C401" s="154"/>
      <c r="D401" s="137"/>
      <c r="E401" s="109"/>
      <c r="F401" s="157"/>
      <c r="G401" s="157"/>
    </row>
    <row r="402" spans="1:7" x14ac:dyDescent="0.3">
      <c r="A402" s="119"/>
      <c r="B402" s="125"/>
      <c r="C402" s="154"/>
      <c r="D402" s="137"/>
      <c r="E402" s="109"/>
      <c r="F402" s="157"/>
      <c r="G402" s="157"/>
    </row>
    <row r="403" spans="1:7" x14ac:dyDescent="0.3">
      <c r="A403" s="119"/>
      <c r="B403" s="125"/>
      <c r="C403" s="154"/>
      <c r="D403" s="137"/>
      <c r="E403" s="109"/>
      <c r="F403" s="157"/>
      <c r="G403" s="157"/>
    </row>
    <row r="404" spans="1:7" x14ac:dyDescent="0.3">
      <c r="A404" s="119"/>
      <c r="B404" s="125"/>
      <c r="C404" s="154"/>
      <c r="D404" s="137"/>
      <c r="E404" s="109"/>
      <c r="F404" s="157"/>
      <c r="G404" s="157"/>
    </row>
    <row r="405" spans="1:7" x14ac:dyDescent="0.3">
      <c r="A405" s="119"/>
      <c r="B405" s="125"/>
      <c r="C405" s="154"/>
      <c r="D405" s="137"/>
      <c r="E405" s="109"/>
      <c r="F405" s="157"/>
      <c r="G405" s="157"/>
    </row>
    <row r="406" spans="1:7" x14ac:dyDescent="0.3">
      <c r="A406" s="119"/>
      <c r="B406" s="125"/>
      <c r="C406" s="154"/>
      <c r="D406" s="137"/>
      <c r="E406" s="109"/>
      <c r="F406" s="157"/>
      <c r="G406" s="157"/>
    </row>
    <row r="407" spans="1:7" x14ac:dyDescent="0.3">
      <c r="A407" s="119"/>
      <c r="B407" s="125"/>
      <c r="C407" s="154"/>
      <c r="D407" s="137"/>
      <c r="E407" s="109"/>
      <c r="F407" s="157"/>
      <c r="G407" s="157"/>
    </row>
    <row r="408" spans="1:7" x14ac:dyDescent="0.3">
      <c r="A408" s="119"/>
      <c r="B408" s="125"/>
      <c r="C408" s="154"/>
      <c r="D408" s="137"/>
      <c r="E408" s="109"/>
      <c r="F408" s="157"/>
      <c r="G408" s="157"/>
    </row>
    <row r="409" spans="1:7" x14ac:dyDescent="0.3">
      <c r="A409" s="119"/>
      <c r="B409" s="110"/>
      <c r="C409" s="161"/>
      <c r="D409" s="111"/>
      <c r="E409" s="109"/>
      <c r="F409" s="158"/>
      <c r="G409" s="158"/>
    </row>
    <row r="410" spans="1:7" x14ac:dyDescent="0.3">
      <c r="A410" s="98"/>
      <c r="B410" s="98"/>
      <c r="C410" s="98"/>
      <c r="D410" s="98"/>
      <c r="E410" s="98"/>
      <c r="F410" s="98"/>
      <c r="G410" s="98"/>
    </row>
    <row r="411" spans="1:7" x14ac:dyDescent="0.3">
      <c r="A411" s="119"/>
      <c r="B411" s="119"/>
      <c r="C411" s="155"/>
      <c r="D411" s="119"/>
      <c r="E411" s="119"/>
      <c r="F411" s="119"/>
      <c r="G411" s="119"/>
    </row>
    <row r="412" spans="1:7" x14ac:dyDescent="0.3">
      <c r="A412" s="119"/>
      <c r="B412" s="119"/>
      <c r="C412" s="119"/>
      <c r="D412" s="119"/>
      <c r="E412" s="119"/>
      <c r="F412" s="119"/>
      <c r="G412" s="119"/>
    </row>
    <row r="413" spans="1:7" x14ac:dyDescent="0.3">
      <c r="A413" s="119"/>
      <c r="B413" s="125"/>
      <c r="C413" s="119"/>
      <c r="D413" s="119"/>
      <c r="E413" s="119"/>
      <c r="F413" s="119"/>
      <c r="G413" s="119"/>
    </row>
    <row r="414" spans="1:7" x14ac:dyDescent="0.3">
      <c r="A414" s="119"/>
      <c r="B414" s="119"/>
      <c r="C414" s="154"/>
      <c r="D414" s="137"/>
      <c r="E414" s="119"/>
      <c r="F414" s="157"/>
      <c r="G414" s="157"/>
    </row>
    <row r="415" spans="1:7" x14ac:dyDescent="0.3">
      <c r="A415" s="119"/>
      <c r="B415" s="119"/>
      <c r="C415" s="154"/>
      <c r="D415" s="137"/>
      <c r="E415" s="119"/>
      <c r="F415" s="157"/>
      <c r="G415" s="157"/>
    </row>
    <row r="416" spans="1:7" x14ac:dyDescent="0.3">
      <c r="A416" s="119"/>
      <c r="B416" s="119"/>
      <c r="C416" s="154"/>
      <c r="D416" s="137"/>
      <c r="E416" s="119"/>
      <c r="F416" s="157"/>
      <c r="G416" s="157"/>
    </row>
    <row r="417" spans="1:7" x14ac:dyDescent="0.3">
      <c r="A417" s="119"/>
      <c r="B417" s="119"/>
      <c r="C417" s="154"/>
      <c r="D417" s="137"/>
      <c r="E417" s="119"/>
      <c r="F417" s="157"/>
      <c r="G417" s="157"/>
    </row>
    <row r="418" spans="1:7" x14ac:dyDescent="0.3">
      <c r="A418" s="119"/>
      <c r="B418" s="119"/>
      <c r="C418" s="154"/>
      <c r="D418" s="137"/>
      <c r="E418" s="119"/>
      <c r="F418" s="157"/>
      <c r="G418" s="157"/>
    </row>
    <row r="419" spans="1:7" x14ac:dyDescent="0.3">
      <c r="A419" s="119"/>
      <c r="B419" s="119"/>
      <c r="C419" s="154"/>
      <c r="D419" s="137"/>
      <c r="E419" s="119"/>
      <c r="F419" s="157"/>
      <c r="G419" s="157"/>
    </row>
    <row r="420" spans="1:7" x14ac:dyDescent="0.3">
      <c r="A420" s="119"/>
      <c r="B420" s="119"/>
      <c r="C420" s="154"/>
      <c r="D420" s="137"/>
      <c r="E420" s="119"/>
      <c r="F420" s="157"/>
      <c r="G420" s="157"/>
    </row>
    <row r="421" spans="1:7" x14ac:dyDescent="0.3">
      <c r="A421" s="119"/>
      <c r="B421" s="119"/>
      <c r="C421" s="154"/>
      <c r="D421" s="137"/>
      <c r="E421" s="119"/>
      <c r="F421" s="157"/>
      <c r="G421" s="157"/>
    </row>
    <row r="422" spans="1:7" x14ac:dyDescent="0.3">
      <c r="A422" s="119"/>
      <c r="B422" s="110"/>
      <c r="C422" s="154"/>
      <c r="D422" s="137"/>
      <c r="E422" s="119"/>
      <c r="F422" s="155"/>
      <c r="G422" s="155"/>
    </row>
    <row r="423" spans="1:7" x14ac:dyDescent="0.3">
      <c r="A423" s="119"/>
      <c r="B423" s="101"/>
      <c r="C423" s="154"/>
      <c r="D423" s="137"/>
      <c r="E423" s="119"/>
      <c r="F423" s="157"/>
      <c r="G423" s="157"/>
    </row>
    <row r="424" spans="1:7" x14ac:dyDescent="0.3">
      <c r="A424" s="119"/>
      <c r="B424" s="101"/>
      <c r="C424" s="154"/>
      <c r="D424" s="137"/>
      <c r="E424" s="119"/>
      <c r="F424" s="157"/>
      <c r="G424" s="157"/>
    </row>
    <row r="425" spans="1:7" x14ac:dyDescent="0.3">
      <c r="A425" s="119"/>
      <c r="B425" s="101"/>
      <c r="C425" s="154"/>
      <c r="D425" s="137"/>
      <c r="E425" s="119"/>
      <c r="F425" s="157"/>
      <c r="G425" s="157"/>
    </row>
    <row r="426" spans="1:7" x14ac:dyDescent="0.3">
      <c r="A426" s="119"/>
      <c r="B426" s="101"/>
      <c r="C426" s="154"/>
      <c r="D426" s="137"/>
      <c r="E426" s="119"/>
      <c r="F426" s="157"/>
      <c r="G426" s="157"/>
    </row>
    <row r="427" spans="1:7" x14ac:dyDescent="0.3">
      <c r="A427" s="119"/>
      <c r="B427" s="101"/>
      <c r="C427" s="154"/>
      <c r="D427" s="137"/>
      <c r="E427" s="119"/>
      <c r="F427" s="157"/>
      <c r="G427" s="157"/>
    </row>
    <row r="428" spans="1:7" x14ac:dyDescent="0.3">
      <c r="A428" s="119"/>
      <c r="B428" s="101"/>
      <c r="C428" s="154"/>
      <c r="D428" s="137"/>
      <c r="E428" s="119"/>
      <c r="F428" s="157"/>
      <c r="G428" s="157"/>
    </row>
    <row r="429" spans="1:7" x14ac:dyDescent="0.3">
      <c r="A429" s="119"/>
      <c r="B429" s="101"/>
      <c r="C429" s="119"/>
      <c r="D429" s="119"/>
      <c r="E429" s="119"/>
      <c r="F429" s="112"/>
      <c r="G429" s="112"/>
    </row>
    <row r="430" spans="1:7" x14ac:dyDescent="0.3">
      <c r="A430" s="119"/>
      <c r="B430" s="101"/>
      <c r="C430" s="119"/>
      <c r="D430" s="119"/>
      <c r="E430" s="119"/>
      <c r="F430" s="112"/>
      <c r="G430" s="112"/>
    </row>
    <row r="431" spans="1:7" x14ac:dyDescent="0.3">
      <c r="A431" s="119"/>
      <c r="B431" s="101"/>
      <c r="C431" s="119"/>
      <c r="D431" s="119"/>
      <c r="E431" s="119"/>
      <c r="F431" s="109"/>
      <c r="G431" s="109"/>
    </row>
    <row r="432" spans="1:7" x14ac:dyDescent="0.3">
      <c r="A432" s="98"/>
      <c r="B432" s="98"/>
      <c r="C432" s="98"/>
      <c r="D432" s="98"/>
      <c r="E432" s="98"/>
      <c r="F432" s="98"/>
      <c r="G432" s="98"/>
    </row>
    <row r="433" spans="1:7" x14ac:dyDescent="0.3">
      <c r="A433" s="119"/>
      <c r="B433" s="119"/>
      <c r="C433" s="155"/>
      <c r="D433" s="119"/>
      <c r="E433" s="119"/>
      <c r="F433" s="119"/>
      <c r="G433" s="119"/>
    </row>
    <row r="434" spans="1:7" x14ac:dyDescent="0.3">
      <c r="A434" s="119"/>
      <c r="B434" s="119"/>
      <c r="C434" s="119"/>
      <c r="D434" s="119"/>
      <c r="E434" s="119"/>
      <c r="F434" s="119"/>
      <c r="G434" s="119"/>
    </row>
    <row r="435" spans="1:7" x14ac:dyDescent="0.3">
      <c r="A435" s="119"/>
      <c r="B435" s="125"/>
      <c r="C435" s="119"/>
      <c r="D435" s="119"/>
      <c r="E435" s="119"/>
      <c r="F435" s="119"/>
      <c r="G435" s="119"/>
    </row>
    <row r="436" spans="1:7" x14ac:dyDescent="0.3">
      <c r="A436" s="119"/>
      <c r="B436" s="119"/>
      <c r="C436" s="154"/>
      <c r="D436" s="137"/>
      <c r="E436" s="119"/>
      <c r="F436" s="157"/>
      <c r="G436" s="157"/>
    </row>
    <row r="437" spans="1:7" x14ac:dyDescent="0.3">
      <c r="A437" s="119"/>
      <c r="B437" s="119"/>
      <c r="C437" s="154"/>
      <c r="D437" s="137"/>
      <c r="E437" s="119"/>
      <c r="F437" s="157"/>
      <c r="G437" s="157"/>
    </row>
    <row r="438" spans="1:7" x14ac:dyDescent="0.3">
      <c r="A438" s="119"/>
      <c r="B438" s="119"/>
      <c r="C438" s="154"/>
      <c r="D438" s="137"/>
      <c r="E438" s="119"/>
      <c r="F438" s="157"/>
      <c r="G438" s="157"/>
    </row>
    <row r="439" spans="1:7" x14ac:dyDescent="0.3">
      <c r="A439" s="119"/>
      <c r="B439" s="119"/>
      <c r="C439" s="154"/>
      <c r="D439" s="137"/>
      <c r="E439" s="119"/>
      <c r="F439" s="157"/>
      <c r="G439" s="157"/>
    </row>
    <row r="440" spans="1:7" x14ac:dyDescent="0.3">
      <c r="A440" s="119"/>
      <c r="B440" s="119"/>
      <c r="C440" s="154"/>
      <c r="D440" s="137"/>
      <c r="E440" s="119"/>
      <c r="F440" s="157"/>
      <c r="G440" s="157"/>
    </row>
    <row r="441" spans="1:7" x14ac:dyDescent="0.3">
      <c r="A441" s="119"/>
      <c r="B441" s="119"/>
      <c r="C441" s="154"/>
      <c r="D441" s="137"/>
      <c r="E441" s="119"/>
      <c r="F441" s="157"/>
      <c r="G441" s="157"/>
    </row>
    <row r="442" spans="1:7" x14ac:dyDescent="0.3">
      <c r="A442" s="119"/>
      <c r="B442" s="119"/>
      <c r="C442" s="154"/>
      <c r="D442" s="137"/>
      <c r="E442" s="119"/>
      <c r="F442" s="157"/>
      <c r="G442" s="157"/>
    </row>
    <row r="443" spans="1:7" x14ac:dyDescent="0.3">
      <c r="A443" s="119"/>
      <c r="B443" s="119"/>
      <c r="C443" s="154"/>
      <c r="D443" s="137"/>
      <c r="E443" s="119"/>
      <c r="F443" s="157"/>
      <c r="G443" s="157"/>
    </row>
    <row r="444" spans="1:7" x14ac:dyDescent="0.3">
      <c r="A444" s="119"/>
      <c r="B444" s="110"/>
      <c r="C444" s="154"/>
      <c r="D444" s="137"/>
      <c r="E444" s="119"/>
      <c r="F444" s="155"/>
      <c r="G444" s="155"/>
    </row>
    <row r="445" spans="1:7" x14ac:dyDescent="0.3">
      <c r="A445" s="119"/>
      <c r="B445" s="101"/>
      <c r="C445" s="154"/>
      <c r="D445" s="137"/>
      <c r="E445" s="119"/>
      <c r="F445" s="157"/>
      <c r="G445" s="157"/>
    </row>
    <row r="446" spans="1:7" x14ac:dyDescent="0.3">
      <c r="A446" s="119"/>
      <c r="B446" s="101"/>
      <c r="C446" s="154"/>
      <c r="D446" s="137"/>
      <c r="E446" s="119"/>
      <c r="F446" s="157"/>
      <c r="G446" s="157"/>
    </row>
    <row r="447" spans="1:7" x14ac:dyDescent="0.3">
      <c r="A447" s="119"/>
      <c r="B447" s="101"/>
      <c r="C447" s="154"/>
      <c r="D447" s="137"/>
      <c r="E447" s="119"/>
      <c r="F447" s="157"/>
      <c r="G447" s="157"/>
    </row>
    <row r="448" spans="1:7" x14ac:dyDescent="0.3">
      <c r="A448" s="119"/>
      <c r="B448" s="101"/>
      <c r="C448" s="154"/>
      <c r="D448" s="137"/>
      <c r="E448" s="119"/>
      <c r="F448" s="157"/>
      <c r="G448" s="157"/>
    </row>
    <row r="449" spans="1:7" x14ac:dyDescent="0.3">
      <c r="A449" s="119"/>
      <c r="B449" s="101"/>
      <c r="C449" s="154"/>
      <c r="D449" s="137"/>
      <c r="E449" s="119"/>
      <c r="F449" s="157"/>
      <c r="G449" s="157"/>
    </row>
    <row r="450" spans="1:7" x14ac:dyDescent="0.3">
      <c r="A450" s="119"/>
      <c r="B450" s="101"/>
      <c r="C450" s="154"/>
      <c r="D450" s="137"/>
      <c r="E450" s="119"/>
      <c r="F450" s="157"/>
      <c r="G450" s="157"/>
    </row>
    <row r="451" spans="1:7" x14ac:dyDescent="0.3">
      <c r="A451" s="119"/>
      <c r="B451" s="101"/>
      <c r="C451" s="119"/>
      <c r="D451" s="119"/>
      <c r="E451" s="119"/>
      <c r="F451" s="157"/>
      <c r="G451" s="157"/>
    </row>
    <row r="452" spans="1:7" x14ac:dyDescent="0.3">
      <c r="A452" s="119"/>
      <c r="B452" s="101"/>
      <c r="C452" s="119"/>
      <c r="D452" s="119"/>
      <c r="E452" s="119"/>
      <c r="F452" s="157"/>
      <c r="G452" s="157"/>
    </row>
    <row r="453" spans="1:7" x14ac:dyDescent="0.3">
      <c r="A453" s="119"/>
      <c r="B453" s="101"/>
      <c r="C453" s="119"/>
      <c r="D453" s="119"/>
      <c r="E453" s="119"/>
      <c r="F453" s="157"/>
      <c r="G453" s="155"/>
    </row>
    <row r="454" spans="1:7" x14ac:dyDescent="0.3">
      <c r="A454" s="98"/>
      <c r="B454" s="98"/>
      <c r="C454" s="98"/>
      <c r="D454" s="98"/>
      <c r="E454" s="98"/>
      <c r="F454" s="98"/>
      <c r="G454" s="98"/>
    </row>
    <row r="455" spans="1:7" x14ac:dyDescent="0.3">
      <c r="A455" s="119"/>
      <c r="B455" s="125"/>
      <c r="C455" s="155"/>
      <c r="D455" s="155"/>
      <c r="E455" s="119"/>
      <c r="F455" s="119"/>
      <c r="G455" s="119"/>
    </row>
    <row r="456" spans="1:7" x14ac:dyDescent="0.3">
      <c r="A456" s="119"/>
      <c r="B456" s="125"/>
      <c r="C456" s="155"/>
      <c r="D456" s="155"/>
      <c r="E456" s="119"/>
      <c r="F456" s="119"/>
      <c r="G456" s="119"/>
    </row>
    <row r="457" spans="1:7" x14ac:dyDescent="0.3">
      <c r="A457" s="119"/>
      <c r="B457" s="125"/>
      <c r="C457" s="155"/>
      <c r="D457" s="155"/>
      <c r="E457" s="119"/>
      <c r="F457" s="119"/>
      <c r="G457" s="119"/>
    </row>
    <row r="458" spans="1:7" x14ac:dyDescent="0.3">
      <c r="A458" s="119"/>
      <c r="B458" s="125"/>
      <c r="C458" s="155"/>
      <c r="D458" s="155"/>
      <c r="E458" s="119"/>
      <c r="F458" s="119"/>
      <c r="G458" s="119"/>
    </row>
    <row r="459" spans="1:7" x14ac:dyDescent="0.3">
      <c r="A459" s="119"/>
      <c r="B459" s="125"/>
      <c r="C459" s="155"/>
      <c r="D459" s="155"/>
      <c r="E459" s="119"/>
      <c r="F459" s="119"/>
      <c r="G459" s="119"/>
    </row>
    <row r="460" spans="1:7" x14ac:dyDescent="0.3">
      <c r="A460" s="119"/>
      <c r="B460" s="125"/>
      <c r="C460" s="155"/>
      <c r="D460" s="155"/>
      <c r="E460" s="119"/>
      <c r="F460" s="119"/>
      <c r="G460" s="119"/>
    </row>
    <row r="461" spans="1:7" x14ac:dyDescent="0.3">
      <c r="A461" s="119"/>
      <c r="B461" s="125"/>
      <c r="C461" s="155"/>
      <c r="D461" s="155"/>
      <c r="E461" s="119"/>
      <c r="F461" s="119"/>
      <c r="G461" s="119"/>
    </row>
    <row r="462" spans="1:7" x14ac:dyDescent="0.3">
      <c r="A462" s="119"/>
      <c r="B462" s="125"/>
      <c r="C462" s="155"/>
      <c r="D462" s="155"/>
      <c r="E462" s="119"/>
      <c r="F462" s="119"/>
      <c r="G462" s="119"/>
    </row>
    <row r="463" spans="1:7" x14ac:dyDescent="0.3">
      <c r="A463" s="119"/>
      <c r="B463" s="125"/>
      <c r="C463" s="155"/>
      <c r="D463" s="155"/>
      <c r="E463" s="119"/>
      <c r="F463" s="119"/>
      <c r="G463" s="119"/>
    </row>
    <row r="464" spans="1:7" x14ac:dyDescent="0.3">
      <c r="A464" s="119"/>
      <c r="B464" s="125"/>
      <c r="C464" s="155"/>
      <c r="D464" s="155"/>
      <c r="E464" s="119"/>
      <c r="F464" s="119"/>
      <c r="G464" s="119"/>
    </row>
    <row r="465" spans="1:7" x14ac:dyDescent="0.3">
      <c r="A465" s="119"/>
      <c r="B465" s="101"/>
      <c r="C465" s="155"/>
      <c r="D465" s="119"/>
      <c r="E465" s="119"/>
      <c r="F465" s="119"/>
      <c r="G465" s="119"/>
    </row>
    <row r="466" spans="1:7" x14ac:dyDescent="0.3">
      <c r="A466" s="119"/>
      <c r="B466" s="101"/>
      <c r="C466" s="155"/>
      <c r="D466" s="119"/>
      <c r="E466" s="119"/>
      <c r="F466" s="119"/>
      <c r="G466" s="119"/>
    </row>
    <row r="467" spans="1:7" x14ac:dyDescent="0.3">
      <c r="A467" s="119"/>
      <c r="B467" s="101"/>
      <c r="C467" s="155"/>
      <c r="D467" s="119"/>
      <c r="E467" s="119"/>
      <c r="F467" s="119"/>
      <c r="G467" s="119"/>
    </row>
    <row r="468" spans="1:7" x14ac:dyDescent="0.3">
      <c r="A468" s="119"/>
      <c r="B468" s="101"/>
      <c r="C468" s="155"/>
      <c r="D468" s="119"/>
      <c r="E468" s="119"/>
      <c r="F468" s="119"/>
      <c r="G468" s="119"/>
    </row>
    <row r="469" spans="1:7" x14ac:dyDescent="0.3">
      <c r="A469" s="119"/>
      <c r="B469" s="101"/>
      <c r="C469" s="155"/>
      <c r="D469" s="119"/>
      <c r="E469" s="119"/>
      <c r="F469" s="119"/>
      <c r="G469" s="119"/>
    </row>
    <row r="470" spans="1:7" x14ac:dyDescent="0.3">
      <c r="A470" s="119"/>
      <c r="B470" s="101"/>
      <c r="C470" s="155"/>
      <c r="D470" s="119"/>
      <c r="E470" s="119"/>
      <c r="F470" s="119"/>
      <c r="G470" s="119"/>
    </row>
    <row r="471" spans="1:7" x14ac:dyDescent="0.3">
      <c r="A471" s="119"/>
      <c r="B471" s="101"/>
      <c r="C471" s="155"/>
      <c r="D471" s="119"/>
      <c r="E471" s="119"/>
      <c r="F471" s="119"/>
      <c r="G471" s="119"/>
    </row>
    <row r="472" spans="1:7" x14ac:dyDescent="0.3">
      <c r="A472" s="119"/>
      <c r="B472" s="101"/>
      <c r="C472" s="155"/>
      <c r="D472" s="119"/>
      <c r="E472" s="119"/>
      <c r="F472" s="119"/>
      <c r="G472" s="119"/>
    </row>
    <row r="473" spans="1:7" x14ac:dyDescent="0.3">
      <c r="A473" s="119"/>
      <c r="B473" s="101"/>
      <c r="C473" s="155"/>
      <c r="D473" s="119"/>
      <c r="E473" s="119"/>
      <c r="F473" s="119"/>
      <c r="G473" s="119"/>
    </row>
    <row r="474" spans="1:7" x14ac:dyDescent="0.3">
      <c r="A474" s="119"/>
      <c r="B474" s="101"/>
      <c r="C474" s="155"/>
      <c r="D474" s="119"/>
      <c r="E474" s="119"/>
      <c r="F474" s="119"/>
      <c r="G474" s="119"/>
    </row>
    <row r="475" spans="1:7" x14ac:dyDescent="0.3">
      <c r="A475" s="119"/>
      <c r="B475" s="101"/>
      <c r="C475" s="155"/>
      <c r="D475" s="119"/>
      <c r="E475" s="119"/>
      <c r="F475" s="119"/>
      <c r="G475" s="119"/>
    </row>
    <row r="476" spans="1:7" x14ac:dyDescent="0.3">
      <c r="A476" s="119"/>
      <c r="B476" s="101"/>
      <c r="C476" s="155"/>
      <c r="D476" s="119"/>
      <c r="E476" s="119"/>
      <c r="F476" s="119"/>
      <c r="G476" s="126"/>
    </row>
    <row r="477" spans="1:7" x14ac:dyDescent="0.3">
      <c r="A477" s="119"/>
      <c r="B477" s="101"/>
      <c r="C477" s="155"/>
      <c r="D477" s="119"/>
      <c r="E477" s="119"/>
      <c r="F477" s="119"/>
      <c r="G477" s="126"/>
    </row>
    <row r="478" spans="1:7" x14ac:dyDescent="0.3">
      <c r="A478" s="119"/>
      <c r="B478" s="101"/>
      <c r="C478" s="155"/>
      <c r="D478" s="119"/>
      <c r="E478" s="119"/>
      <c r="F478" s="119"/>
      <c r="G478" s="126"/>
    </row>
    <row r="479" spans="1:7" x14ac:dyDescent="0.3">
      <c r="A479" s="119"/>
      <c r="B479" s="101"/>
      <c r="C479" s="155"/>
      <c r="D479" s="113"/>
      <c r="E479" s="113"/>
      <c r="F479" s="113"/>
      <c r="G479" s="113"/>
    </row>
    <row r="480" spans="1:7" x14ac:dyDescent="0.3">
      <c r="A480" s="119"/>
      <c r="B480" s="101"/>
      <c r="C480" s="155"/>
      <c r="D480" s="113"/>
      <c r="E480" s="113"/>
      <c r="F480" s="113"/>
      <c r="G480" s="113"/>
    </row>
    <row r="481" spans="1:7" x14ac:dyDescent="0.3">
      <c r="A481" s="119"/>
      <c r="B481" s="101"/>
      <c r="C481" s="155"/>
      <c r="D481" s="113"/>
      <c r="E481" s="113"/>
      <c r="F481" s="113"/>
      <c r="G481" s="113"/>
    </row>
    <row r="482" spans="1:7" x14ac:dyDescent="0.3">
      <c r="A482" s="98"/>
      <c r="B482" s="98"/>
      <c r="C482" s="98"/>
      <c r="D482" s="98"/>
      <c r="E482" s="98"/>
      <c r="F482" s="98"/>
      <c r="G482" s="98"/>
    </row>
    <row r="483" spans="1:7" x14ac:dyDescent="0.3">
      <c r="A483" s="119"/>
      <c r="B483" s="125"/>
      <c r="C483" s="119"/>
      <c r="D483" s="119"/>
      <c r="E483" s="85"/>
      <c r="F483" s="157"/>
      <c r="G483" s="157"/>
    </row>
    <row r="484" spans="1:7" x14ac:dyDescent="0.3">
      <c r="A484" s="119"/>
      <c r="B484" s="125"/>
      <c r="C484" s="119"/>
      <c r="D484" s="119"/>
      <c r="E484" s="85"/>
      <c r="F484" s="157"/>
      <c r="G484" s="157"/>
    </row>
    <row r="485" spans="1:7" x14ac:dyDescent="0.3">
      <c r="A485" s="119"/>
      <c r="B485" s="125"/>
      <c r="C485" s="119"/>
      <c r="D485" s="119"/>
      <c r="E485" s="85"/>
      <c r="F485" s="157"/>
      <c r="G485" s="157"/>
    </row>
    <row r="486" spans="1:7" x14ac:dyDescent="0.3">
      <c r="A486" s="119"/>
      <c r="B486" s="125"/>
      <c r="C486" s="119"/>
      <c r="D486" s="119"/>
      <c r="E486" s="85"/>
      <c r="F486" s="157"/>
      <c r="G486" s="157"/>
    </row>
    <row r="487" spans="1:7" x14ac:dyDescent="0.3">
      <c r="A487" s="119"/>
      <c r="B487" s="125"/>
      <c r="C487" s="119"/>
      <c r="D487" s="119"/>
      <c r="E487" s="85"/>
      <c r="F487" s="157"/>
      <c r="G487" s="157"/>
    </row>
    <row r="488" spans="1:7" x14ac:dyDescent="0.3">
      <c r="A488" s="119"/>
      <c r="B488" s="125"/>
      <c r="C488" s="119"/>
      <c r="D488" s="119"/>
      <c r="E488" s="85"/>
      <c r="F488" s="157"/>
      <c r="G488" s="157"/>
    </row>
    <row r="489" spans="1:7" x14ac:dyDescent="0.3">
      <c r="A489" s="119"/>
      <c r="B489" s="125"/>
      <c r="C489" s="119"/>
      <c r="D489" s="119"/>
      <c r="E489" s="85"/>
      <c r="F489" s="157"/>
      <c r="G489" s="157"/>
    </row>
    <row r="490" spans="1:7" x14ac:dyDescent="0.3">
      <c r="A490" s="119"/>
      <c r="B490" s="125"/>
      <c r="C490" s="119"/>
      <c r="D490" s="119"/>
      <c r="E490" s="85"/>
      <c r="F490" s="157"/>
      <c r="G490" s="157"/>
    </row>
    <row r="491" spans="1:7" x14ac:dyDescent="0.3">
      <c r="A491" s="119"/>
      <c r="B491" s="125"/>
      <c r="C491" s="119"/>
      <c r="D491" s="119"/>
      <c r="E491" s="85"/>
      <c r="F491" s="157"/>
      <c r="G491" s="157"/>
    </row>
    <row r="492" spans="1:7" x14ac:dyDescent="0.3">
      <c r="A492" s="119"/>
      <c r="B492" s="125"/>
      <c r="C492" s="119"/>
      <c r="D492" s="119"/>
      <c r="E492" s="85"/>
      <c r="F492" s="157"/>
      <c r="G492" s="157"/>
    </row>
    <row r="493" spans="1:7" x14ac:dyDescent="0.3">
      <c r="A493" s="119"/>
      <c r="B493" s="125"/>
      <c r="C493" s="119"/>
      <c r="D493" s="119"/>
      <c r="E493" s="85"/>
      <c r="F493" s="157"/>
      <c r="G493" s="157"/>
    </row>
    <row r="494" spans="1:7" x14ac:dyDescent="0.3">
      <c r="A494" s="119"/>
      <c r="B494" s="125"/>
      <c r="C494" s="119"/>
      <c r="D494" s="119"/>
      <c r="E494" s="85"/>
      <c r="F494" s="157"/>
      <c r="G494" s="157"/>
    </row>
    <row r="495" spans="1:7" x14ac:dyDescent="0.3">
      <c r="A495" s="119"/>
      <c r="B495" s="125"/>
      <c r="C495" s="119"/>
      <c r="D495" s="119"/>
      <c r="E495" s="85"/>
      <c r="F495" s="157"/>
      <c r="G495" s="157"/>
    </row>
    <row r="496" spans="1:7" x14ac:dyDescent="0.3">
      <c r="A496" s="119"/>
      <c r="B496" s="125"/>
      <c r="C496" s="119"/>
      <c r="D496" s="119"/>
      <c r="E496" s="85"/>
      <c r="F496" s="157"/>
      <c r="G496" s="157"/>
    </row>
    <row r="497" spans="1:7" x14ac:dyDescent="0.3">
      <c r="A497" s="119"/>
      <c r="B497" s="125"/>
      <c r="C497" s="119"/>
      <c r="D497" s="119"/>
      <c r="E497" s="85"/>
      <c r="F497" s="157"/>
      <c r="G497" s="157"/>
    </row>
    <row r="498" spans="1:7" x14ac:dyDescent="0.3">
      <c r="A498" s="119"/>
      <c r="B498" s="125"/>
      <c r="C498" s="119"/>
      <c r="D498" s="119"/>
      <c r="E498" s="85"/>
      <c r="F498" s="157"/>
      <c r="G498" s="157"/>
    </row>
    <row r="499" spans="1:7" x14ac:dyDescent="0.3">
      <c r="A499" s="119"/>
      <c r="B499" s="125"/>
      <c r="C499" s="119"/>
      <c r="D499" s="119"/>
      <c r="E499" s="85"/>
      <c r="F499" s="157"/>
      <c r="G499" s="157"/>
    </row>
    <row r="500" spans="1:7" x14ac:dyDescent="0.3">
      <c r="A500" s="119"/>
      <c r="B500" s="125"/>
      <c r="C500" s="119"/>
      <c r="D500" s="119"/>
      <c r="E500" s="85"/>
      <c r="F500" s="157"/>
      <c r="G500" s="157"/>
    </row>
    <row r="501" spans="1:7" x14ac:dyDescent="0.3">
      <c r="A501" s="119"/>
      <c r="B501" s="125"/>
      <c r="C501" s="119"/>
      <c r="D501" s="119"/>
      <c r="E501" s="85"/>
      <c r="F501" s="85"/>
      <c r="G501" s="85"/>
    </row>
    <row r="502" spans="1:7" x14ac:dyDescent="0.3">
      <c r="A502" s="119"/>
      <c r="B502" s="125"/>
      <c r="C502" s="119"/>
      <c r="D502" s="119"/>
      <c r="E502" s="85"/>
      <c r="F502" s="85"/>
      <c r="G502" s="85"/>
    </row>
    <row r="503" spans="1:7" x14ac:dyDescent="0.3">
      <c r="A503" s="119"/>
      <c r="B503" s="125"/>
      <c r="C503" s="119"/>
      <c r="D503" s="119"/>
      <c r="E503" s="85"/>
      <c r="F503" s="85"/>
      <c r="G503" s="85"/>
    </row>
    <row r="504" spans="1:7" x14ac:dyDescent="0.3">
      <c r="A504" s="119"/>
      <c r="B504" s="125"/>
      <c r="C504" s="119"/>
      <c r="D504" s="119"/>
      <c r="E504" s="85"/>
      <c r="F504" s="85"/>
      <c r="G504" s="85"/>
    </row>
    <row r="505" spans="1:7" x14ac:dyDescent="0.3">
      <c r="A505" s="98"/>
      <c r="B505" s="98"/>
      <c r="C505" s="98"/>
      <c r="D505" s="98"/>
      <c r="E505" s="98"/>
      <c r="F505" s="98"/>
      <c r="G505" s="98"/>
    </row>
    <row r="506" spans="1:7" x14ac:dyDescent="0.3">
      <c r="A506" s="119"/>
      <c r="B506" s="125"/>
      <c r="C506" s="119"/>
      <c r="D506" s="119"/>
      <c r="E506" s="85"/>
      <c r="F506" s="157"/>
      <c r="G506" s="157"/>
    </row>
    <row r="507" spans="1:7" x14ac:dyDescent="0.3">
      <c r="A507" s="119"/>
      <c r="B507" s="125"/>
      <c r="C507" s="119"/>
      <c r="D507" s="119"/>
      <c r="E507" s="85"/>
      <c r="F507" s="157"/>
      <c r="G507" s="157"/>
    </row>
    <row r="508" spans="1:7" x14ac:dyDescent="0.3">
      <c r="A508" s="119"/>
      <c r="B508" s="125"/>
      <c r="C508" s="119"/>
      <c r="D508" s="119"/>
      <c r="E508" s="85"/>
      <c r="F508" s="157"/>
      <c r="G508" s="157"/>
    </row>
    <row r="509" spans="1:7" x14ac:dyDescent="0.3">
      <c r="A509" s="119"/>
      <c r="B509" s="125"/>
      <c r="C509" s="119"/>
      <c r="D509" s="119"/>
      <c r="E509" s="85"/>
      <c r="F509" s="157"/>
      <c r="G509" s="157"/>
    </row>
    <row r="510" spans="1:7" x14ac:dyDescent="0.3">
      <c r="A510" s="119"/>
      <c r="B510" s="125"/>
      <c r="C510" s="119"/>
      <c r="D510" s="119"/>
      <c r="E510" s="85"/>
      <c r="F510" s="157"/>
      <c r="G510" s="157"/>
    </row>
    <row r="511" spans="1:7" x14ac:dyDescent="0.3">
      <c r="A511" s="119"/>
      <c r="B511" s="125"/>
      <c r="C511" s="119"/>
      <c r="D511" s="119"/>
      <c r="E511" s="85"/>
      <c r="F511" s="157"/>
      <c r="G511" s="157"/>
    </row>
    <row r="512" spans="1:7" x14ac:dyDescent="0.3">
      <c r="A512" s="119"/>
      <c r="B512" s="125"/>
      <c r="C512" s="119"/>
      <c r="D512" s="119"/>
      <c r="E512" s="85"/>
      <c r="F512" s="157"/>
      <c r="G512" s="157"/>
    </row>
    <row r="513" spans="1:7" x14ac:dyDescent="0.3">
      <c r="A513" s="119"/>
      <c r="B513" s="125"/>
      <c r="C513" s="119"/>
      <c r="D513" s="119"/>
      <c r="E513" s="85"/>
      <c r="F513" s="157"/>
      <c r="G513" s="157"/>
    </row>
    <row r="514" spans="1:7" x14ac:dyDescent="0.3">
      <c r="A514" s="119"/>
      <c r="B514" s="125"/>
      <c r="C514" s="119"/>
      <c r="D514" s="119"/>
      <c r="E514" s="85"/>
      <c r="F514" s="157"/>
      <c r="G514" s="157"/>
    </row>
    <row r="515" spans="1:7" x14ac:dyDescent="0.3">
      <c r="A515" s="119"/>
      <c r="B515" s="125"/>
      <c r="C515" s="119"/>
      <c r="D515" s="119"/>
      <c r="E515" s="85"/>
      <c r="F515" s="85"/>
      <c r="G515" s="85"/>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r:id="rId4" location="'Temp. Optional COVID 19 imp'!B15" xr:uid="{00000000-0004-0000-0C00-000003000000}"/>
    <hyperlink ref="B9" r:id="rId5" location="'Temp. Optional COVID 19 imp'!B20" xr:uid="{00000000-0004-0000-0C00-000004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RowHeight="14.4" x14ac:dyDescent="0.3"/>
  <sheetData/>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defaultRowHeight="14.4" x14ac:dyDescent="0.3"/>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88"/>
  <sheetViews>
    <sheetView zoomScale="80" zoomScaleNormal="80" workbookViewId="0">
      <selection activeCell="C73" sqref="C73"/>
    </sheetView>
  </sheetViews>
  <sheetFormatPr defaultColWidth="8.88671875" defaultRowHeight="14.4" x14ac:dyDescent="0.3"/>
  <cols>
    <col min="1" max="1" width="8.88671875" style="144" customWidth="1"/>
    <col min="2" max="10" width="28" style="144" customWidth="1"/>
    <col min="11" max="18" width="8.88671875" style="144" customWidth="1"/>
  </cols>
  <sheetData>
    <row r="1" spans="1:14" ht="15.75" customHeight="1" thickBot="1" x14ac:dyDescent="0.35">
      <c r="A1" s="11"/>
    </row>
    <row r="2" spans="1:14" x14ac:dyDescent="0.3">
      <c r="B2" s="1"/>
      <c r="C2" s="2"/>
      <c r="D2" s="2"/>
      <c r="E2" s="2"/>
      <c r="F2" s="2"/>
      <c r="G2" s="2"/>
      <c r="H2" s="2"/>
      <c r="I2" s="2"/>
      <c r="J2" s="3"/>
    </row>
    <row r="3" spans="1:14" x14ac:dyDescent="0.3">
      <c r="B3" s="17"/>
      <c r="C3" s="12"/>
      <c r="D3" s="12"/>
      <c r="E3" s="12"/>
      <c r="F3" s="12"/>
      <c r="G3" s="12"/>
      <c r="H3" s="12"/>
      <c r="I3" s="12"/>
      <c r="J3" s="13"/>
    </row>
    <row r="4" spans="1:14" x14ac:dyDescent="0.3">
      <c r="B4" s="17"/>
      <c r="C4" s="12"/>
      <c r="D4" s="12"/>
      <c r="E4" s="12"/>
      <c r="F4" s="12"/>
      <c r="G4" s="12"/>
      <c r="H4" s="12"/>
      <c r="I4" s="12"/>
      <c r="J4" s="13"/>
    </row>
    <row r="5" spans="1:14" ht="31.5" customHeight="1" x14ac:dyDescent="0.3">
      <c r="B5" s="17"/>
      <c r="C5" s="12"/>
      <c r="D5" s="12"/>
      <c r="E5" s="5"/>
      <c r="F5" s="5" t="s">
        <v>17</v>
      </c>
      <c r="G5" s="5"/>
      <c r="I5" s="5"/>
      <c r="J5" s="13"/>
    </row>
    <row r="6" spans="1:14" x14ac:dyDescent="0.3">
      <c r="B6" s="17"/>
      <c r="C6" s="12"/>
      <c r="D6" s="12"/>
      <c r="E6" s="6"/>
      <c r="F6" s="6"/>
      <c r="G6" s="6"/>
      <c r="I6" s="6"/>
      <c r="J6" s="13"/>
    </row>
    <row r="7" spans="1:14" ht="26.25" customHeight="1" x14ac:dyDescent="0.3">
      <c r="B7" s="17"/>
      <c r="C7" s="12"/>
      <c r="D7" s="12"/>
      <c r="E7" s="139"/>
      <c r="F7" s="139" t="s">
        <v>18</v>
      </c>
      <c r="G7" s="139"/>
      <c r="I7" s="139"/>
      <c r="J7" s="13"/>
    </row>
    <row r="8" spans="1:14" ht="26.25" customHeight="1" x14ac:dyDescent="0.3">
      <c r="B8" s="17"/>
      <c r="C8" s="12"/>
      <c r="D8" s="12"/>
      <c r="E8" s="12"/>
      <c r="F8" s="139"/>
      <c r="G8" s="139"/>
      <c r="H8" s="139"/>
      <c r="I8" s="139"/>
      <c r="J8" s="13"/>
    </row>
    <row r="9" spans="1:14" x14ac:dyDescent="0.3">
      <c r="B9" s="17"/>
      <c r="C9" t="s">
        <v>19</v>
      </c>
      <c r="D9" s="12"/>
      <c r="E9" s="12"/>
      <c r="F9" s="12"/>
      <c r="G9" s="12"/>
      <c r="H9" s="12"/>
      <c r="I9" s="12"/>
      <c r="J9" s="13"/>
      <c r="N9" s="12"/>
    </row>
    <row r="10" spans="1:14" x14ac:dyDescent="0.3">
      <c r="B10" s="17"/>
      <c r="C10" t="s">
        <v>20</v>
      </c>
      <c r="F10" s="12"/>
      <c r="G10" s="12"/>
      <c r="H10" s="12"/>
      <c r="I10" s="12"/>
      <c r="J10" s="13"/>
      <c r="N10" s="12"/>
    </row>
    <row r="11" spans="1:14" x14ac:dyDescent="0.3">
      <c r="B11" s="17"/>
      <c r="C11" t="s">
        <v>21</v>
      </c>
      <c r="D11" s="12"/>
      <c r="E11" s="12"/>
      <c r="F11" s="12"/>
      <c r="G11" s="12"/>
      <c r="H11" s="12"/>
      <c r="I11" s="12"/>
      <c r="J11" s="13"/>
    </row>
    <row r="12" spans="1:14" x14ac:dyDescent="0.3">
      <c r="B12" s="17"/>
      <c r="D12" t="s">
        <v>22</v>
      </c>
      <c r="E12" s="12"/>
      <c r="F12" s="12"/>
      <c r="G12" s="12"/>
      <c r="H12" s="12"/>
      <c r="I12" s="12"/>
      <c r="J12" s="13"/>
    </row>
    <row r="13" spans="1:14" x14ac:dyDescent="0.3">
      <c r="B13" s="17"/>
      <c r="D13" t="s">
        <v>23</v>
      </c>
      <c r="E13" s="12"/>
      <c r="F13" s="12"/>
      <c r="G13" s="12"/>
      <c r="H13" s="12"/>
      <c r="I13" s="12"/>
      <c r="J13" s="13"/>
    </row>
    <row r="14" spans="1:14" x14ac:dyDescent="0.3">
      <c r="B14" s="17"/>
      <c r="D14" t="s">
        <v>24</v>
      </c>
      <c r="E14" s="12"/>
      <c r="F14" s="12"/>
      <c r="G14" s="12"/>
      <c r="H14" s="12"/>
      <c r="I14" s="12"/>
      <c r="J14" s="13"/>
    </row>
    <row r="15" spans="1:14" x14ac:dyDescent="0.3">
      <c r="B15" s="17"/>
      <c r="D15" t="s">
        <v>25</v>
      </c>
      <c r="E15" s="12"/>
      <c r="F15" s="12"/>
      <c r="G15" s="12"/>
      <c r="H15" s="12"/>
      <c r="I15" s="12"/>
      <c r="J15" s="13"/>
    </row>
    <row r="16" spans="1:14" x14ac:dyDescent="0.3">
      <c r="B16" s="14"/>
      <c r="D16" t="s">
        <v>26</v>
      </c>
      <c r="E16" s="12"/>
      <c r="J16" s="15"/>
    </row>
    <row r="17" spans="2:14" x14ac:dyDescent="0.3">
      <c r="B17" s="17"/>
      <c r="C17" t="s">
        <v>27</v>
      </c>
      <c r="F17" s="16"/>
      <c r="G17" s="16"/>
      <c r="H17" s="16"/>
      <c r="I17" s="16"/>
      <c r="J17" s="13"/>
    </row>
    <row r="18" spans="2:14" x14ac:dyDescent="0.3">
      <c r="B18" s="17"/>
      <c r="C18" t="s">
        <v>28</v>
      </c>
      <c r="E18" s="12"/>
      <c r="F18" s="16"/>
      <c r="G18" s="16"/>
      <c r="H18" s="16"/>
      <c r="I18" s="16"/>
      <c r="J18" s="13"/>
    </row>
    <row r="19" spans="2:14" x14ac:dyDescent="0.3">
      <c r="B19" s="17"/>
      <c r="C19" t="s">
        <v>29</v>
      </c>
      <c r="E19" s="12"/>
      <c r="F19" s="16"/>
      <c r="G19" s="16"/>
      <c r="H19" s="16"/>
      <c r="I19" s="16"/>
      <c r="J19" s="13"/>
    </row>
    <row r="20" spans="2:14" x14ac:dyDescent="0.3">
      <c r="B20" s="17"/>
      <c r="D20" t="s">
        <v>30</v>
      </c>
      <c r="E20" s="12"/>
      <c r="F20" s="18"/>
      <c r="G20" s="18"/>
      <c r="H20" s="18"/>
      <c r="I20" s="18"/>
      <c r="J20" s="13"/>
      <c r="N20" s="12"/>
    </row>
    <row r="21" spans="2:14" x14ac:dyDescent="0.3">
      <c r="B21" s="17"/>
      <c r="D21" t="s">
        <v>31</v>
      </c>
      <c r="E21" s="12"/>
      <c r="F21" s="18"/>
      <c r="G21" s="18"/>
      <c r="H21" s="18"/>
      <c r="I21" s="18"/>
      <c r="J21" s="13"/>
    </row>
    <row r="22" spans="2:14" x14ac:dyDescent="0.3">
      <c r="B22" s="17"/>
      <c r="C22" t="s">
        <v>32</v>
      </c>
      <c r="D22" s="12"/>
      <c r="E22" s="12"/>
      <c r="F22" s="18"/>
      <c r="G22" s="18"/>
      <c r="H22" s="18"/>
      <c r="I22" s="18"/>
      <c r="J22" s="13"/>
    </row>
    <row r="23" spans="2:14" x14ac:dyDescent="0.3">
      <c r="B23" s="17"/>
      <c r="D23" t="s">
        <v>33</v>
      </c>
      <c r="F23" s="18"/>
      <c r="G23" s="18"/>
      <c r="H23" s="18"/>
      <c r="I23" s="18"/>
      <c r="J23" s="13"/>
    </row>
    <row r="24" spans="2:14" x14ac:dyDescent="0.3">
      <c r="B24" s="17"/>
      <c r="C24" t="s">
        <v>34</v>
      </c>
      <c r="F24" s="18"/>
      <c r="G24" s="18"/>
      <c r="H24" s="18"/>
      <c r="I24" s="18"/>
      <c r="J24" s="13"/>
    </row>
    <row r="25" spans="2:14" ht="15" customHeight="1" x14ac:dyDescent="0.3">
      <c r="B25" s="17"/>
      <c r="C25" s="272" t="s">
        <v>35</v>
      </c>
      <c r="D25" s="269"/>
      <c r="E25" s="269"/>
      <c r="F25" s="269"/>
      <c r="G25" s="269"/>
      <c r="H25" s="269"/>
      <c r="I25" s="18"/>
      <c r="J25" s="13"/>
    </row>
    <row r="26" spans="2:14" x14ac:dyDescent="0.3">
      <c r="B26" s="17"/>
      <c r="C26" s="269"/>
      <c r="D26" s="269"/>
      <c r="E26" s="269"/>
      <c r="F26" s="269"/>
      <c r="G26" s="269"/>
      <c r="H26" s="269"/>
      <c r="I26" s="18"/>
      <c r="J26" s="13"/>
    </row>
    <row r="27" spans="2:14" x14ac:dyDescent="0.3">
      <c r="B27" s="17"/>
      <c r="C27" s="272" t="s">
        <v>36</v>
      </c>
      <c r="D27" s="269"/>
      <c r="E27" s="269"/>
      <c r="F27" s="269"/>
      <c r="G27" s="269"/>
      <c r="H27" s="269"/>
      <c r="I27" s="18"/>
      <c r="J27" s="13"/>
    </row>
    <row r="28" spans="2:14" x14ac:dyDescent="0.3">
      <c r="B28" s="17"/>
      <c r="C28" s="269"/>
      <c r="D28" s="269"/>
      <c r="E28" s="269"/>
      <c r="F28" s="269"/>
      <c r="G28" s="269"/>
      <c r="H28" s="269"/>
      <c r="I28" s="18"/>
      <c r="J28" s="13"/>
    </row>
    <row r="29" spans="2:14" x14ac:dyDescent="0.3">
      <c r="B29" s="17"/>
      <c r="C29" s="272" t="s">
        <v>37</v>
      </c>
      <c r="D29" s="269"/>
      <c r="E29" s="269"/>
      <c r="F29" s="269"/>
      <c r="G29" s="269"/>
      <c r="H29" s="269"/>
      <c r="I29" s="18"/>
      <c r="J29" s="13"/>
    </row>
    <row r="30" spans="2:14" x14ac:dyDescent="0.3">
      <c r="B30" s="17"/>
      <c r="C30" s="269"/>
      <c r="D30" s="269"/>
      <c r="E30" s="269"/>
      <c r="F30" s="269"/>
      <c r="G30" s="269"/>
      <c r="H30" s="269"/>
      <c r="I30" s="18"/>
      <c r="J30" s="13"/>
    </row>
    <row r="31" spans="2:14" x14ac:dyDescent="0.3">
      <c r="B31" s="17"/>
      <c r="C31" t="s">
        <v>38</v>
      </c>
      <c r="F31" s="18"/>
      <c r="G31" s="18"/>
      <c r="H31" s="18"/>
      <c r="I31" s="18"/>
      <c r="J31" s="13"/>
    </row>
    <row r="32" spans="2:14" x14ac:dyDescent="0.3">
      <c r="B32" s="17"/>
      <c r="D32" t="s">
        <v>39</v>
      </c>
      <c r="F32" s="18"/>
      <c r="G32" s="18"/>
      <c r="H32" s="18"/>
      <c r="I32" s="18"/>
      <c r="J32" s="13"/>
    </row>
    <row r="33" spans="2:10" x14ac:dyDescent="0.3">
      <c r="B33" s="17"/>
      <c r="D33" t="s">
        <v>40</v>
      </c>
      <c r="F33" s="18"/>
      <c r="G33" s="18"/>
      <c r="H33" s="18"/>
      <c r="I33" s="18"/>
      <c r="J33" s="13"/>
    </row>
    <row r="34" spans="2:10" x14ac:dyDescent="0.3">
      <c r="B34" s="17"/>
      <c r="D34" t="s">
        <v>41</v>
      </c>
      <c r="F34" s="18"/>
      <c r="G34" s="18"/>
      <c r="H34" s="18"/>
      <c r="I34" s="18"/>
      <c r="J34" s="13"/>
    </row>
    <row r="35" spans="2:10" x14ac:dyDescent="0.3">
      <c r="B35" s="17"/>
      <c r="F35" s="18"/>
      <c r="G35" s="18"/>
      <c r="H35" s="18"/>
      <c r="I35" s="18"/>
      <c r="J35" s="13"/>
    </row>
    <row r="36" spans="2:10" x14ac:dyDescent="0.3">
      <c r="B36" s="17"/>
      <c r="F36" s="18"/>
      <c r="G36" s="18"/>
      <c r="H36" s="18"/>
      <c r="I36" s="18"/>
      <c r="J36" s="13"/>
    </row>
    <row r="37" spans="2:10" x14ac:dyDescent="0.3">
      <c r="B37" s="17"/>
      <c r="F37" s="18"/>
      <c r="G37" s="18"/>
      <c r="H37" s="18"/>
      <c r="I37" s="18"/>
      <c r="J37" s="13"/>
    </row>
    <row r="38" spans="2:10" x14ac:dyDescent="0.3">
      <c r="B38" s="17"/>
      <c r="F38" s="18"/>
      <c r="G38" s="18"/>
      <c r="H38" s="18"/>
      <c r="I38" s="18"/>
      <c r="J38" s="13"/>
    </row>
    <row r="39" spans="2:10" ht="15.75" customHeight="1" thickBot="1" x14ac:dyDescent="0.35">
      <c r="B39" s="8"/>
      <c r="C39" s="19"/>
      <c r="D39" s="19"/>
      <c r="E39" s="9"/>
      <c r="F39" s="9"/>
      <c r="G39" s="9"/>
      <c r="H39" s="9"/>
      <c r="I39" s="9"/>
      <c r="J39" s="10"/>
    </row>
    <row r="40" spans="2:10" ht="15.75" customHeight="1" thickBot="1" x14ac:dyDescent="0.35"/>
    <row r="41" spans="2:10" x14ac:dyDescent="0.3">
      <c r="B41" s="1"/>
      <c r="C41" s="2"/>
      <c r="D41" s="2"/>
      <c r="E41" s="2"/>
      <c r="F41" s="2"/>
      <c r="G41" s="2"/>
      <c r="H41" s="2"/>
      <c r="I41" s="2"/>
      <c r="J41" s="3"/>
    </row>
    <row r="42" spans="2:10" x14ac:dyDescent="0.3">
      <c r="B42" s="17"/>
      <c r="C42" s="12"/>
      <c r="D42" s="12"/>
      <c r="E42" s="12"/>
      <c r="F42" s="12"/>
      <c r="G42" s="12"/>
      <c r="H42" s="12"/>
      <c r="I42" s="12"/>
      <c r="J42" s="13"/>
    </row>
    <row r="43" spans="2:10" x14ac:dyDescent="0.3">
      <c r="B43" s="17"/>
      <c r="C43" s="12"/>
      <c r="D43" s="12"/>
      <c r="E43" s="12"/>
      <c r="F43" s="12"/>
      <c r="G43" s="12"/>
      <c r="H43" s="12"/>
      <c r="I43" s="12"/>
      <c r="J43" s="13"/>
    </row>
    <row r="44" spans="2:10" x14ac:dyDescent="0.3">
      <c r="B44" s="17"/>
      <c r="C44" s="12"/>
      <c r="D44" s="12"/>
      <c r="E44" s="12"/>
      <c r="F44" s="12"/>
      <c r="G44" s="12"/>
      <c r="H44" s="12"/>
      <c r="I44" s="12"/>
      <c r="J44" s="13"/>
    </row>
    <row r="45" spans="2:10" x14ac:dyDescent="0.3">
      <c r="B45" s="17"/>
      <c r="C45" s="29" t="s">
        <v>42</v>
      </c>
      <c r="D45" s="12"/>
      <c r="E45" s="12"/>
      <c r="F45" s="20"/>
      <c r="G45" s="12"/>
      <c r="H45" s="12"/>
      <c r="I45" s="12"/>
      <c r="J45" s="13"/>
    </row>
    <row r="46" spans="2:10" x14ac:dyDescent="0.3">
      <c r="B46" s="17"/>
      <c r="C46" s="12"/>
      <c r="D46" s="12"/>
      <c r="E46" s="12"/>
      <c r="G46" s="12"/>
      <c r="H46" s="12"/>
      <c r="I46" s="12"/>
      <c r="J46" s="13"/>
    </row>
    <row r="47" spans="2:10" x14ac:dyDescent="0.3">
      <c r="B47" s="17"/>
      <c r="C47" s="12" t="s">
        <v>43</v>
      </c>
      <c r="D47" s="12"/>
      <c r="E47" s="12"/>
      <c r="F47" s="6"/>
      <c r="G47" s="12" t="s">
        <v>44</v>
      </c>
      <c r="H47" s="6"/>
      <c r="I47" s="6"/>
      <c r="J47" s="13"/>
    </row>
    <row r="48" spans="2:10" x14ac:dyDescent="0.3">
      <c r="B48" s="17"/>
      <c r="C48" s="12" t="s">
        <v>45</v>
      </c>
      <c r="D48" s="12"/>
      <c r="E48" s="12"/>
      <c r="F48" s="6"/>
      <c r="G48" s="12" t="s">
        <v>46</v>
      </c>
      <c r="H48" s="6"/>
      <c r="I48" s="6"/>
      <c r="J48" s="13"/>
    </row>
    <row r="49" spans="2:10" x14ac:dyDescent="0.3">
      <c r="B49" s="17"/>
      <c r="C49" s="12">
        <v>3</v>
      </c>
      <c r="D49" s="12"/>
      <c r="E49" s="12"/>
      <c r="F49" s="6"/>
      <c r="G49" s="12" t="s">
        <v>47</v>
      </c>
      <c r="H49" s="6"/>
      <c r="I49" s="6"/>
      <c r="J49" s="13"/>
    </row>
    <row r="50" spans="2:10" ht="26.25" customHeight="1" x14ac:dyDescent="0.3">
      <c r="B50" s="17"/>
      <c r="C50" s="12"/>
      <c r="D50" s="12"/>
      <c r="E50" s="12"/>
      <c r="F50" s="139"/>
      <c r="G50" s="139"/>
      <c r="H50" s="139"/>
      <c r="I50" s="139"/>
      <c r="J50" s="13"/>
    </row>
    <row r="51" spans="2:10" x14ac:dyDescent="0.3">
      <c r="B51" s="17"/>
      <c r="D51" s="12"/>
      <c r="E51" s="12"/>
      <c r="F51" s="12"/>
      <c r="G51" s="12"/>
      <c r="H51" s="12"/>
      <c r="I51" s="12"/>
      <c r="J51" s="13"/>
    </row>
    <row r="52" spans="2:10" x14ac:dyDescent="0.3">
      <c r="B52" s="17"/>
      <c r="D52" s="12"/>
      <c r="E52" s="12"/>
      <c r="F52" s="12"/>
      <c r="G52" s="12"/>
      <c r="H52" s="12"/>
      <c r="I52" s="12"/>
      <c r="J52" s="13"/>
    </row>
    <row r="53" spans="2:10" x14ac:dyDescent="0.3">
      <c r="B53" s="17"/>
      <c r="E53" s="12"/>
      <c r="F53" s="20"/>
      <c r="G53" s="12"/>
      <c r="H53" s="12"/>
      <c r="I53" s="12"/>
      <c r="J53" s="13"/>
    </row>
    <row r="54" spans="2:10" x14ac:dyDescent="0.3">
      <c r="B54" s="17"/>
      <c r="E54" s="12"/>
      <c r="F54" s="12"/>
      <c r="G54" s="12"/>
      <c r="H54" s="12"/>
      <c r="I54" s="12"/>
      <c r="J54" s="13"/>
    </row>
    <row r="55" spans="2:10" x14ac:dyDescent="0.3">
      <c r="B55" s="17"/>
      <c r="E55" s="12"/>
      <c r="F55" s="12"/>
      <c r="G55" s="12"/>
      <c r="H55" s="12"/>
      <c r="I55" s="12"/>
      <c r="J55" s="13"/>
    </row>
    <row r="56" spans="2:10" x14ac:dyDescent="0.3">
      <c r="B56" s="17"/>
      <c r="E56" s="12"/>
      <c r="F56" s="12"/>
      <c r="G56" s="12"/>
      <c r="H56" s="12"/>
      <c r="I56" s="12"/>
      <c r="J56" s="13"/>
    </row>
    <row r="57" spans="2:10" x14ac:dyDescent="0.3">
      <c r="B57" s="17"/>
      <c r="E57" s="12"/>
      <c r="F57" s="12"/>
      <c r="G57" s="12"/>
      <c r="H57" s="12"/>
      <c r="I57" s="12"/>
      <c r="J57" s="13"/>
    </row>
    <row r="58" spans="2:10" x14ac:dyDescent="0.3">
      <c r="B58" s="14"/>
      <c r="J58" s="15"/>
    </row>
    <row r="59" spans="2:10" x14ac:dyDescent="0.3">
      <c r="B59" s="17"/>
      <c r="D59" s="12"/>
      <c r="E59" s="12"/>
      <c r="F59" s="12"/>
      <c r="G59" s="12"/>
      <c r="H59" s="12"/>
      <c r="I59" s="12"/>
      <c r="J59" s="13"/>
    </row>
    <row r="60" spans="2:10" x14ac:dyDescent="0.3">
      <c r="B60" s="17"/>
      <c r="E60" s="12"/>
      <c r="F60" s="16"/>
      <c r="G60" s="16"/>
      <c r="H60" s="16"/>
      <c r="I60" s="16"/>
      <c r="J60" s="13"/>
    </row>
    <row r="61" spans="2:10" x14ac:dyDescent="0.3">
      <c r="B61" s="17"/>
      <c r="E61" s="12"/>
      <c r="F61" s="16"/>
      <c r="G61" s="16"/>
      <c r="H61" s="16"/>
      <c r="I61" s="16"/>
      <c r="J61" s="13"/>
    </row>
    <row r="62" spans="2:10" x14ac:dyDescent="0.3">
      <c r="B62" s="17"/>
      <c r="D62" s="12"/>
      <c r="E62" s="12"/>
      <c r="F62" s="18"/>
      <c r="G62" s="18"/>
      <c r="H62" s="18"/>
      <c r="I62" s="18"/>
      <c r="J62" s="13"/>
    </row>
    <row r="63" spans="2:10" x14ac:dyDescent="0.3">
      <c r="B63" s="17"/>
      <c r="D63" s="12"/>
      <c r="E63" s="12"/>
      <c r="F63" s="18"/>
      <c r="G63" s="18"/>
      <c r="H63" s="18"/>
      <c r="I63" s="18"/>
      <c r="J63" s="13"/>
    </row>
    <row r="64" spans="2:10" x14ac:dyDescent="0.3">
      <c r="B64" s="17"/>
      <c r="D64" s="12"/>
      <c r="E64" s="12"/>
      <c r="F64" s="18"/>
      <c r="G64" s="18"/>
      <c r="H64" s="18"/>
      <c r="I64" s="18"/>
      <c r="J64" s="13"/>
    </row>
    <row r="65" spans="2:10" x14ac:dyDescent="0.3">
      <c r="B65" s="17"/>
      <c r="D65" s="12"/>
      <c r="E65" s="12"/>
      <c r="F65" s="18"/>
      <c r="G65" s="18"/>
      <c r="H65" s="18"/>
      <c r="I65" s="18"/>
      <c r="J65" s="13"/>
    </row>
    <row r="66" spans="2:10" x14ac:dyDescent="0.3">
      <c r="B66" s="17"/>
      <c r="D66" s="12"/>
      <c r="E66" s="12"/>
      <c r="F66" s="18"/>
      <c r="G66" s="18"/>
      <c r="H66" s="18"/>
      <c r="I66" s="18"/>
      <c r="J66" s="13"/>
    </row>
    <row r="67" spans="2:10" x14ac:dyDescent="0.3">
      <c r="B67" s="17"/>
      <c r="D67" s="12"/>
      <c r="E67" s="12"/>
      <c r="F67" s="18"/>
      <c r="G67" s="18"/>
      <c r="H67" s="18"/>
      <c r="I67" s="18"/>
      <c r="J67" s="13"/>
    </row>
    <row r="68" spans="2:10" x14ac:dyDescent="0.3">
      <c r="B68" s="17"/>
      <c r="D68" s="12"/>
      <c r="E68" s="12"/>
      <c r="F68" s="18"/>
      <c r="G68" s="18"/>
      <c r="H68" s="18"/>
      <c r="I68" s="18"/>
      <c r="J68" s="13"/>
    </row>
    <row r="69" spans="2:10" x14ac:dyDescent="0.3">
      <c r="B69" s="17"/>
      <c r="E69" s="12"/>
      <c r="F69" s="18"/>
      <c r="G69" s="18"/>
      <c r="H69" s="18"/>
      <c r="I69" s="18"/>
      <c r="J69" s="13"/>
    </row>
    <row r="70" spans="2:10" ht="15.75" customHeight="1" thickBot="1" x14ac:dyDescent="0.35">
      <c r="B70" s="8"/>
      <c r="C70" s="19"/>
      <c r="D70" s="19"/>
      <c r="E70" s="19"/>
      <c r="F70" s="21"/>
      <c r="G70" s="21"/>
      <c r="H70" s="21"/>
      <c r="I70" s="21"/>
      <c r="J70" s="10"/>
    </row>
    <row r="71" spans="2:10" ht="15.75" customHeight="1" thickBot="1" x14ac:dyDescent="0.35"/>
    <row r="72" spans="2:10" x14ac:dyDescent="0.3">
      <c r="B72" s="129"/>
      <c r="C72" s="130"/>
      <c r="D72" s="130"/>
      <c r="E72" s="130"/>
      <c r="F72" s="130"/>
      <c r="G72" s="130"/>
      <c r="H72" s="130"/>
      <c r="I72" s="130"/>
      <c r="J72" s="131"/>
    </row>
    <row r="73" spans="2:10" ht="18.75" customHeight="1" x14ac:dyDescent="0.35">
      <c r="B73" s="14"/>
      <c r="C73" s="134" t="s">
        <v>48</v>
      </c>
      <c r="J73" s="15"/>
    </row>
    <row r="74" spans="2:10" ht="18.75" customHeight="1" x14ac:dyDescent="0.35">
      <c r="B74" s="14"/>
      <c r="C74" s="136" t="s">
        <v>49</v>
      </c>
      <c r="J74" s="15"/>
    </row>
    <row r="75" spans="2:10" x14ac:dyDescent="0.3">
      <c r="B75" s="14"/>
      <c r="J75" s="15"/>
    </row>
    <row r="76" spans="2:10" x14ac:dyDescent="0.3">
      <c r="B76" s="14"/>
      <c r="C76" s="135" t="s">
        <v>50</v>
      </c>
      <c r="J76" s="15"/>
    </row>
    <row r="77" spans="2:10" x14ac:dyDescent="0.3">
      <c r="B77" s="14"/>
      <c r="C77" s="135" t="s">
        <v>51</v>
      </c>
      <c r="J77" s="15"/>
    </row>
    <row r="78" spans="2:10" x14ac:dyDescent="0.3">
      <c r="B78" s="14"/>
      <c r="C78" s="135" t="s">
        <v>52</v>
      </c>
      <c r="J78" s="15"/>
    </row>
    <row r="79" spans="2:10" ht="24" customHeight="1" x14ac:dyDescent="0.3">
      <c r="B79" s="14"/>
      <c r="C79" s="273" t="s">
        <v>53</v>
      </c>
      <c r="D79" s="269"/>
      <c r="E79" s="269"/>
      <c r="F79" s="269"/>
      <c r="G79" s="269"/>
      <c r="H79" s="269"/>
      <c r="I79" s="269"/>
      <c r="J79" s="15"/>
    </row>
    <row r="80" spans="2:10" x14ac:dyDescent="0.3">
      <c r="B80" s="14"/>
      <c r="C80" s="135" t="s">
        <v>54</v>
      </c>
      <c r="J80" s="15"/>
    </row>
    <row r="81" spans="2:10" x14ac:dyDescent="0.3">
      <c r="B81" s="14"/>
      <c r="C81" s="135" t="s">
        <v>55</v>
      </c>
      <c r="J81" s="15"/>
    </row>
    <row r="82" spans="2:10" x14ac:dyDescent="0.3">
      <c r="B82" s="14"/>
      <c r="C82" s="135" t="s">
        <v>56</v>
      </c>
      <c r="J82" s="15"/>
    </row>
    <row r="83" spans="2:10" x14ac:dyDescent="0.3">
      <c r="B83" s="14"/>
      <c r="C83" s="135" t="s">
        <v>57</v>
      </c>
      <c r="J83" s="15"/>
    </row>
    <row r="84" spans="2:10" x14ac:dyDescent="0.3">
      <c r="B84" s="14"/>
      <c r="C84" s="135" t="s">
        <v>58</v>
      </c>
      <c r="J84" s="15"/>
    </row>
    <row r="85" spans="2:10" x14ac:dyDescent="0.3">
      <c r="B85" s="14"/>
      <c r="C85" s="135" t="s">
        <v>59</v>
      </c>
      <c r="J85" s="15"/>
    </row>
    <row r="86" spans="2:10" x14ac:dyDescent="0.3">
      <c r="B86" s="14"/>
      <c r="J86" s="15"/>
    </row>
    <row r="87" spans="2:10" x14ac:dyDescent="0.3">
      <c r="B87" s="14"/>
      <c r="J87" s="15"/>
    </row>
    <row r="88" spans="2:10" ht="15.75" customHeight="1" thickBot="1" x14ac:dyDescent="0.35">
      <c r="B88" s="132"/>
      <c r="C88" s="19"/>
      <c r="D88" s="19"/>
      <c r="E88" s="19"/>
      <c r="F88" s="19"/>
      <c r="G88" s="19"/>
      <c r="H88" s="19"/>
      <c r="I88" s="19"/>
      <c r="J88" s="133"/>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WWM38"/>
  <sheetViews>
    <sheetView zoomScale="80" zoomScaleNormal="80" workbookViewId="0">
      <selection sqref="A1:C1"/>
    </sheetView>
  </sheetViews>
  <sheetFormatPr defaultRowHeight="14.4" x14ac:dyDescent="0.3"/>
  <cols>
    <col min="1" max="1" width="4.6640625" style="37" customWidth="1"/>
    <col min="2" max="2" width="16.88671875" style="23" bestFit="1" customWidth="1"/>
    <col min="3" max="3" width="162.44140625" style="24" customWidth="1"/>
    <col min="4" max="31" width="9.109375" style="35" customWidth="1"/>
    <col min="247" max="247" width="4.6640625" style="144" customWidth="1"/>
    <col min="248" max="248" width="16.88671875" style="144" bestFit="1" customWidth="1"/>
    <col min="249" max="249" width="127.5546875" style="144" customWidth="1"/>
    <col min="250" max="250" width="46.6640625" style="144" customWidth="1"/>
    <col min="251" max="287" width="9.109375" style="144" customWidth="1"/>
    <col min="503" max="503" width="4.6640625" style="144" customWidth="1"/>
    <col min="504" max="504" width="16.88671875" style="144" bestFit="1" customWidth="1"/>
    <col min="505" max="505" width="127.5546875" style="144" customWidth="1"/>
    <col min="506" max="506" width="46.6640625" style="144" customWidth="1"/>
    <col min="507" max="543" width="9.109375" style="144" customWidth="1"/>
    <col min="759" max="759" width="4.6640625" style="144" customWidth="1"/>
    <col min="760" max="760" width="16.88671875" style="144" bestFit="1" customWidth="1"/>
    <col min="761" max="761" width="127.5546875" style="144" customWidth="1"/>
    <col min="762" max="762" width="46.6640625" style="144" customWidth="1"/>
    <col min="763" max="799" width="9.109375" style="144" customWidth="1"/>
    <col min="1015" max="1015" width="4.6640625" style="144" customWidth="1"/>
    <col min="1016" max="1016" width="16.88671875" style="144" bestFit="1" customWidth="1"/>
    <col min="1017" max="1017" width="127.5546875" style="144" customWidth="1"/>
    <col min="1018" max="1018" width="46.6640625" style="144" customWidth="1"/>
    <col min="1019" max="1055" width="9.109375" style="144" customWidth="1"/>
    <col min="1271" max="1271" width="4.6640625" style="144" customWidth="1"/>
    <col min="1272" max="1272" width="16.88671875" style="144" bestFit="1" customWidth="1"/>
    <col min="1273" max="1273" width="127.5546875" style="144" customWidth="1"/>
    <col min="1274" max="1274" width="46.6640625" style="144" customWidth="1"/>
    <col min="1275" max="1311" width="9.109375" style="144" customWidth="1"/>
    <col min="1527" max="1527" width="4.6640625" style="144" customWidth="1"/>
    <col min="1528" max="1528" width="16.88671875" style="144" bestFit="1" customWidth="1"/>
    <col min="1529" max="1529" width="127.5546875" style="144" customWidth="1"/>
    <col min="1530" max="1530" width="46.6640625" style="144" customWidth="1"/>
    <col min="1531" max="1567" width="9.109375" style="144" customWidth="1"/>
    <col min="1783" max="1783" width="4.6640625" style="144" customWidth="1"/>
    <col min="1784" max="1784" width="16.88671875" style="144" bestFit="1" customWidth="1"/>
    <col min="1785" max="1785" width="127.5546875" style="144" customWidth="1"/>
    <col min="1786" max="1786" width="46.6640625" style="144" customWidth="1"/>
    <col min="1787" max="1823" width="9.109375" style="144" customWidth="1"/>
    <col min="2039" max="2039" width="4.6640625" style="144" customWidth="1"/>
    <col min="2040" max="2040" width="16.88671875" style="144" bestFit="1" customWidth="1"/>
    <col min="2041" max="2041" width="127.5546875" style="144" customWidth="1"/>
    <col min="2042" max="2042" width="46.6640625" style="144" customWidth="1"/>
    <col min="2043" max="2079" width="9.109375" style="144" customWidth="1"/>
    <col min="2295" max="2295" width="4.6640625" style="144" customWidth="1"/>
    <col min="2296" max="2296" width="16.88671875" style="144" bestFit="1" customWidth="1"/>
    <col min="2297" max="2297" width="127.5546875" style="144" customWidth="1"/>
    <col min="2298" max="2298" width="46.6640625" style="144" customWidth="1"/>
    <col min="2299" max="2335" width="9.109375" style="144" customWidth="1"/>
    <col min="2551" max="2551" width="4.6640625" style="144" customWidth="1"/>
    <col min="2552" max="2552" width="16.88671875" style="144" bestFit="1" customWidth="1"/>
    <col min="2553" max="2553" width="127.5546875" style="144" customWidth="1"/>
    <col min="2554" max="2554" width="46.6640625" style="144" customWidth="1"/>
    <col min="2555" max="2591" width="9.109375" style="144" customWidth="1"/>
    <col min="2807" max="2807" width="4.6640625" style="144" customWidth="1"/>
    <col min="2808" max="2808" width="16.88671875" style="144" bestFit="1" customWidth="1"/>
    <col min="2809" max="2809" width="127.5546875" style="144" customWidth="1"/>
    <col min="2810" max="2810" width="46.6640625" style="144" customWidth="1"/>
    <col min="2811" max="2847" width="9.109375" style="144" customWidth="1"/>
    <col min="3063" max="3063" width="4.6640625" style="144" customWidth="1"/>
    <col min="3064" max="3064" width="16.88671875" style="144" bestFit="1" customWidth="1"/>
    <col min="3065" max="3065" width="127.5546875" style="144" customWidth="1"/>
    <col min="3066" max="3066" width="46.6640625" style="144" customWidth="1"/>
    <col min="3067" max="3103" width="9.109375" style="144" customWidth="1"/>
    <col min="3319" max="3319" width="4.6640625" style="144" customWidth="1"/>
    <col min="3320" max="3320" width="16.88671875" style="144" bestFit="1" customWidth="1"/>
    <col min="3321" max="3321" width="127.5546875" style="144" customWidth="1"/>
    <col min="3322" max="3322" width="46.6640625" style="144" customWidth="1"/>
    <col min="3323" max="3359" width="9.109375" style="144" customWidth="1"/>
    <col min="3575" max="3575" width="4.6640625" style="144" customWidth="1"/>
    <col min="3576" max="3576" width="16.88671875" style="144" bestFit="1" customWidth="1"/>
    <col min="3577" max="3577" width="127.5546875" style="144" customWidth="1"/>
    <col min="3578" max="3578" width="46.6640625" style="144" customWidth="1"/>
    <col min="3579" max="3615" width="9.109375" style="144" customWidth="1"/>
    <col min="3831" max="3831" width="4.6640625" style="144" customWidth="1"/>
    <col min="3832" max="3832" width="16.88671875" style="144" bestFit="1" customWidth="1"/>
    <col min="3833" max="3833" width="127.5546875" style="144" customWidth="1"/>
    <col min="3834" max="3834" width="46.6640625" style="144" customWidth="1"/>
    <col min="3835" max="3871" width="9.109375" style="144" customWidth="1"/>
    <col min="4087" max="4087" width="4.6640625" style="144" customWidth="1"/>
    <col min="4088" max="4088" width="16.88671875" style="144" bestFit="1" customWidth="1"/>
    <col min="4089" max="4089" width="127.5546875" style="144" customWidth="1"/>
    <col min="4090" max="4090" width="46.6640625" style="144" customWidth="1"/>
    <col min="4091" max="4127" width="9.109375" style="144" customWidth="1"/>
    <col min="4343" max="4343" width="4.6640625" style="144" customWidth="1"/>
    <col min="4344" max="4344" width="16.88671875" style="144" bestFit="1" customWidth="1"/>
    <col min="4345" max="4345" width="127.5546875" style="144" customWidth="1"/>
    <col min="4346" max="4346" width="46.6640625" style="144" customWidth="1"/>
    <col min="4347" max="4383" width="9.109375" style="144" customWidth="1"/>
    <col min="4599" max="4599" width="4.6640625" style="144" customWidth="1"/>
    <col min="4600" max="4600" width="16.88671875" style="144" bestFit="1" customWidth="1"/>
    <col min="4601" max="4601" width="127.5546875" style="144" customWidth="1"/>
    <col min="4602" max="4602" width="46.6640625" style="144" customWidth="1"/>
    <col min="4603" max="4639" width="9.109375" style="144" customWidth="1"/>
    <col min="4855" max="4855" width="4.6640625" style="144" customWidth="1"/>
    <col min="4856" max="4856" width="16.88671875" style="144" bestFit="1" customWidth="1"/>
    <col min="4857" max="4857" width="127.5546875" style="144" customWidth="1"/>
    <col min="4858" max="4858" width="46.6640625" style="144" customWidth="1"/>
    <col min="4859" max="4895" width="9.109375" style="144" customWidth="1"/>
    <col min="5111" max="5111" width="4.6640625" style="144" customWidth="1"/>
    <col min="5112" max="5112" width="16.88671875" style="144" bestFit="1" customWidth="1"/>
    <col min="5113" max="5113" width="127.5546875" style="144" customWidth="1"/>
    <col min="5114" max="5114" width="46.6640625" style="144" customWidth="1"/>
    <col min="5115" max="5151" width="9.109375" style="144" customWidth="1"/>
    <col min="5367" max="5367" width="4.6640625" style="144" customWidth="1"/>
    <col min="5368" max="5368" width="16.88671875" style="144" bestFit="1" customWidth="1"/>
    <col min="5369" max="5369" width="127.5546875" style="144" customWidth="1"/>
    <col min="5370" max="5370" width="46.6640625" style="144" customWidth="1"/>
    <col min="5371" max="5407" width="9.109375" style="144" customWidth="1"/>
    <col min="5623" max="5623" width="4.6640625" style="144" customWidth="1"/>
    <col min="5624" max="5624" width="16.88671875" style="144" bestFit="1" customWidth="1"/>
    <col min="5625" max="5625" width="127.5546875" style="144" customWidth="1"/>
    <col min="5626" max="5626" width="46.6640625" style="144" customWidth="1"/>
    <col min="5627" max="5663" width="9.109375" style="144" customWidth="1"/>
    <col min="5879" max="5879" width="4.6640625" style="144" customWidth="1"/>
    <col min="5880" max="5880" width="16.88671875" style="144" bestFit="1" customWidth="1"/>
    <col min="5881" max="5881" width="127.5546875" style="144" customWidth="1"/>
    <col min="5882" max="5882" width="46.6640625" style="144" customWidth="1"/>
    <col min="5883" max="5919" width="9.109375" style="144" customWidth="1"/>
    <col min="6135" max="6135" width="4.6640625" style="144" customWidth="1"/>
    <col min="6136" max="6136" width="16.88671875" style="144" bestFit="1" customWidth="1"/>
    <col min="6137" max="6137" width="127.5546875" style="144" customWidth="1"/>
    <col min="6138" max="6138" width="46.6640625" style="144" customWidth="1"/>
    <col min="6139" max="6175" width="9.109375" style="144" customWidth="1"/>
    <col min="6391" max="6391" width="4.6640625" style="144" customWidth="1"/>
    <col min="6392" max="6392" width="16.88671875" style="144" bestFit="1" customWidth="1"/>
    <col min="6393" max="6393" width="127.5546875" style="144" customWidth="1"/>
    <col min="6394" max="6394" width="46.6640625" style="144" customWidth="1"/>
    <col min="6395" max="6431" width="9.109375" style="144" customWidth="1"/>
    <col min="6647" max="6647" width="4.6640625" style="144" customWidth="1"/>
    <col min="6648" max="6648" width="16.88671875" style="144" bestFit="1" customWidth="1"/>
    <col min="6649" max="6649" width="127.5546875" style="144" customWidth="1"/>
    <col min="6650" max="6650" width="46.6640625" style="144" customWidth="1"/>
    <col min="6651" max="6687" width="9.109375" style="144" customWidth="1"/>
    <col min="6903" max="6903" width="4.6640625" style="144" customWidth="1"/>
    <col min="6904" max="6904" width="16.88671875" style="144" bestFit="1" customWidth="1"/>
    <col min="6905" max="6905" width="127.5546875" style="144" customWidth="1"/>
    <col min="6906" max="6906" width="46.6640625" style="144" customWidth="1"/>
    <col min="6907" max="6943" width="9.109375" style="144" customWidth="1"/>
    <col min="7159" max="7159" width="4.6640625" style="144" customWidth="1"/>
    <col min="7160" max="7160" width="16.88671875" style="144" bestFit="1" customWidth="1"/>
    <col min="7161" max="7161" width="127.5546875" style="144" customWidth="1"/>
    <col min="7162" max="7162" width="46.6640625" style="144" customWidth="1"/>
    <col min="7163" max="7199" width="9.109375" style="144" customWidth="1"/>
    <col min="7415" max="7415" width="4.6640625" style="144" customWidth="1"/>
    <col min="7416" max="7416" width="16.88671875" style="144" bestFit="1" customWidth="1"/>
    <col min="7417" max="7417" width="127.5546875" style="144" customWidth="1"/>
    <col min="7418" max="7418" width="46.6640625" style="144" customWidth="1"/>
    <col min="7419" max="7455" width="9.109375" style="144" customWidth="1"/>
    <col min="7671" max="7671" width="4.6640625" style="144" customWidth="1"/>
    <col min="7672" max="7672" width="16.88671875" style="144" bestFit="1" customWidth="1"/>
    <col min="7673" max="7673" width="127.5546875" style="144" customWidth="1"/>
    <col min="7674" max="7674" width="46.6640625" style="144" customWidth="1"/>
    <col min="7675" max="7711" width="9.109375" style="144" customWidth="1"/>
    <col min="7927" max="7927" width="4.6640625" style="144" customWidth="1"/>
    <col min="7928" max="7928" width="16.88671875" style="144" bestFit="1" customWidth="1"/>
    <col min="7929" max="7929" width="127.5546875" style="144" customWidth="1"/>
    <col min="7930" max="7930" width="46.6640625" style="144" customWidth="1"/>
    <col min="7931" max="7967" width="9.109375" style="144" customWidth="1"/>
    <col min="8183" max="8183" width="4.6640625" style="144" customWidth="1"/>
    <col min="8184" max="8184" width="16.88671875" style="144" bestFit="1" customWidth="1"/>
    <col min="8185" max="8185" width="127.5546875" style="144" customWidth="1"/>
    <col min="8186" max="8186" width="46.6640625" style="144" customWidth="1"/>
    <col min="8187" max="8223" width="9.109375" style="144" customWidth="1"/>
    <col min="8439" max="8439" width="4.6640625" style="144" customWidth="1"/>
    <col min="8440" max="8440" width="16.88671875" style="144" bestFit="1" customWidth="1"/>
    <col min="8441" max="8441" width="127.5546875" style="144" customWidth="1"/>
    <col min="8442" max="8442" width="46.6640625" style="144" customWidth="1"/>
    <col min="8443" max="8479" width="9.109375" style="144" customWidth="1"/>
    <col min="8695" max="8695" width="4.6640625" style="144" customWidth="1"/>
    <col min="8696" max="8696" width="16.88671875" style="144" bestFit="1" customWidth="1"/>
    <col min="8697" max="8697" width="127.5546875" style="144" customWidth="1"/>
    <col min="8698" max="8698" width="46.6640625" style="144" customWidth="1"/>
    <col min="8699" max="8735" width="9.109375" style="144" customWidth="1"/>
    <col min="8951" max="8951" width="4.6640625" style="144" customWidth="1"/>
    <col min="8952" max="8952" width="16.88671875" style="144" bestFit="1" customWidth="1"/>
    <col min="8953" max="8953" width="127.5546875" style="144" customWidth="1"/>
    <col min="8954" max="8954" width="46.6640625" style="144" customWidth="1"/>
    <col min="8955" max="8991" width="9.109375" style="144" customWidth="1"/>
    <col min="9207" max="9207" width="4.6640625" style="144" customWidth="1"/>
    <col min="9208" max="9208" width="16.88671875" style="144" bestFit="1" customWidth="1"/>
    <col min="9209" max="9209" width="127.5546875" style="144" customWidth="1"/>
    <col min="9210" max="9210" width="46.6640625" style="144" customWidth="1"/>
    <col min="9211" max="9247" width="9.109375" style="144" customWidth="1"/>
    <col min="9463" max="9463" width="4.6640625" style="144" customWidth="1"/>
    <col min="9464" max="9464" width="16.88671875" style="144" bestFit="1" customWidth="1"/>
    <col min="9465" max="9465" width="127.5546875" style="144" customWidth="1"/>
    <col min="9466" max="9466" width="46.6640625" style="144" customWidth="1"/>
    <col min="9467" max="9503" width="9.109375" style="144" customWidth="1"/>
    <col min="9719" max="9719" width="4.6640625" style="144" customWidth="1"/>
    <col min="9720" max="9720" width="16.88671875" style="144" bestFit="1" customWidth="1"/>
    <col min="9721" max="9721" width="127.5546875" style="144" customWidth="1"/>
    <col min="9722" max="9722" width="46.6640625" style="144" customWidth="1"/>
    <col min="9723" max="9759" width="9.109375" style="144" customWidth="1"/>
    <col min="9975" max="9975" width="4.6640625" style="144" customWidth="1"/>
    <col min="9976" max="9976" width="16.88671875" style="144" bestFit="1" customWidth="1"/>
    <col min="9977" max="9977" width="127.5546875" style="144" customWidth="1"/>
    <col min="9978" max="9978" width="46.6640625" style="144" customWidth="1"/>
    <col min="9979" max="10015" width="9.109375" style="144" customWidth="1"/>
    <col min="10231" max="10231" width="4.6640625" style="144" customWidth="1"/>
    <col min="10232" max="10232" width="16.88671875" style="144" bestFit="1" customWidth="1"/>
    <col min="10233" max="10233" width="127.5546875" style="144" customWidth="1"/>
    <col min="10234" max="10234" width="46.6640625" style="144" customWidth="1"/>
    <col min="10235" max="10271" width="9.109375" style="144" customWidth="1"/>
    <col min="10487" max="10487" width="4.6640625" style="144" customWidth="1"/>
    <col min="10488" max="10488" width="16.88671875" style="144" bestFit="1" customWidth="1"/>
    <col min="10489" max="10489" width="127.5546875" style="144" customWidth="1"/>
    <col min="10490" max="10490" width="46.6640625" style="144" customWidth="1"/>
    <col min="10491" max="10527" width="9.109375" style="144" customWidth="1"/>
    <col min="10743" max="10743" width="4.6640625" style="144" customWidth="1"/>
    <col min="10744" max="10744" width="16.88671875" style="144" bestFit="1" customWidth="1"/>
    <col min="10745" max="10745" width="127.5546875" style="144" customWidth="1"/>
    <col min="10746" max="10746" width="46.6640625" style="144" customWidth="1"/>
    <col min="10747" max="10783" width="9.109375" style="144" customWidth="1"/>
    <col min="10999" max="10999" width="4.6640625" style="144" customWidth="1"/>
    <col min="11000" max="11000" width="16.88671875" style="144" bestFit="1" customWidth="1"/>
    <col min="11001" max="11001" width="127.5546875" style="144" customWidth="1"/>
    <col min="11002" max="11002" width="46.6640625" style="144" customWidth="1"/>
    <col min="11003" max="11039" width="9.109375" style="144" customWidth="1"/>
    <col min="11255" max="11255" width="4.6640625" style="144" customWidth="1"/>
    <col min="11256" max="11256" width="16.88671875" style="144" bestFit="1" customWidth="1"/>
    <col min="11257" max="11257" width="127.5546875" style="144" customWidth="1"/>
    <col min="11258" max="11258" width="46.6640625" style="144" customWidth="1"/>
    <col min="11259" max="11295" width="9.109375" style="144" customWidth="1"/>
    <col min="11511" max="11511" width="4.6640625" style="144" customWidth="1"/>
    <col min="11512" max="11512" width="16.88671875" style="144" bestFit="1" customWidth="1"/>
    <col min="11513" max="11513" width="127.5546875" style="144" customWidth="1"/>
    <col min="11514" max="11514" width="46.6640625" style="144" customWidth="1"/>
    <col min="11515" max="11551" width="9.109375" style="144" customWidth="1"/>
    <col min="11767" max="11767" width="4.6640625" style="144" customWidth="1"/>
    <col min="11768" max="11768" width="16.88671875" style="144" bestFit="1" customWidth="1"/>
    <col min="11769" max="11769" width="127.5546875" style="144" customWidth="1"/>
    <col min="11770" max="11770" width="46.6640625" style="144" customWidth="1"/>
    <col min="11771" max="11807" width="9.109375" style="144" customWidth="1"/>
    <col min="12023" max="12023" width="4.6640625" style="144" customWidth="1"/>
    <col min="12024" max="12024" width="16.88671875" style="144" bestFit="1" customWidth="1"/>
    <col min="12025" max="12025" width="127.5546875" style="144" customWidth="1"/>
    <col min="12026" max="12026" width="46.6640625" style="144" customWidth="1"/>
    <col min="12027" max="12063" width="9.109375" style="144" customWidth="1"/>
    <col min="12279" max="12279" width="4.6640625" style="144" customWidth="1"/>
    <col min="12280" max="12280" width="16.88671875" style="144" bestFit="1" customWidth="1"/>
    <col min="12281" max="12281" width="127.5546875" style="144" customWidth="1"/>
    <col min="12282" max="12282" width="46.6640625" style="144" customWidth="1"/>
    <col min="12283" max="12319" width="9.109375" style="144" customWidth="1"/>
    <col min="12535" max="12535" width="4.6640625" style="144" customWidth="1"/>
    <col min="12536" max="12536" width="16.88671875" style="144" bestFit="1" customWidth="1"/>
    <col min="12537" max="12537" width="127.5546875" style="144" customWidth="1"/>
    <col min="12538" max="12538" width="46.6640625" style="144" customWidth="1"/>
    <col min="12539" max="12575" width="9.109375" style="144" customWidth="1"/>
    <col min="12791" max="12791" width="4.6640625" style="144" customWidth="1"/>
    <col min="12792" max="12792" width="16.88671875" style="144" bestFit="1" customWidth="1"/>
    <col min="12793" max="12793" width="127.5546875" style="144" customWidth="1"/>
    <col min="12794" max="12794" width="46.6640625" style="144" customWidth="1"/>
    <col min="12795" max="12831" width="9.109375" style="144" customWidth="1"/>
    <col min="13047" max="13047" width="4.6640625" style="144" customWidth="1"/>
    <col min="13048" max="13048" width="16.88671875" style="144" bestFit="1" customWidth="1"/>
    <col min="13049" max="13049" width="127.5546875" style="144" customWidth="1"/>
    <col min="13050" max="13050" width="46.6640625" style="144" customWidth="1"/>
    <col min="13051" max="13087" width="9.109375" style="144" customWidth="1"/>
    <col min="13303" max="13303" width="4.6640625" style="144" customWidth="1"/>
    <col min="13304" max="13304" width="16.88671875" style="144" bestFit="1" customWidth="1"/>
    <col min="13305" max="13305" width="127.5546875" style="144" customWidth="1"/>
    <col min="13306" max="13306" width="46.6640625" style="144" customWidth="1"/>
    <col min="13307" max="13343" width="9.109375" style="144" customWidth="1"/>
    <col min="13559" max="13559" width="4.6640625" style="144" customWidth="1"/>
    <col min="13560" max="13560" width="16.88671875" style="144" bestFit="1" customWidth="1"/>
    <col min="13561" max="13561" width="127.5546875" style="144" customWidth="1"/>
    <col min="13562" max="13562" width="46.6640625" style="144" customWidth="1"/>
    <col min="13563" max="13599" width="9.109375" style="144" customWidth="1"/>
    <col min="13815" max="13815" width="4.6640625" style="144" customWidth="1"/>
    <col min="13816" max="13816" width="16.88671875" style="144" bestFit="1" customWidth="1"/>
    <col min="13817" max="13817" width="127.5546875" style="144" customWidth="1"/>
    <col min="13818" max="13818" width="46.6640625" style="144" customWidth="1"/>
    <col min="13819" max="13855" width="9.109375" style="144" customWidth="1"/>
    <col min="14071" max="14071" width="4.6640625" style="144" customWidth="1"/>
    <col min="14072" max="14072" width="16.88671875" style="144" bestFit="1" customWidth="1"/>
    <col min="14073" max="14073" width="127.5546875" style="144" customWidth="1"/>
    <col min="14074" max="14074" width="46.6640625" style="144" customWidth="1"/>
    <col min="14075" max="14111" width="9.109375" style="144" customWidth="1"/>
    <col min="14327" max="14327" width="4.6640625" style="144" customWidth="1"/>
    <col min="14328" max="14328" width="16.88671875" style="144" bestFit="1" customWidth="1"/>
    <col min="14329" max="14329" width="127.5546875" style="144" customWidth="1"/>
    <col min="14330" max="14330" width="46.6640625" style="144" customWidth="1"/>
    <col min="14331" max="14367" width="9.109375" style="144" customWidth="1"/>
    <col min="14583" max="14583" width="4.6640625" style="144" customWidth="1"/>
    <col min="14584" max="14584" width="16.88671875" style="144" bestFit="1" customWidth="1"/>
    <col min="14585" max="14585" width="127.5546875" style="144" customWidth="1"/>
    <col min="14586" max="14586" width="46.6640625" style="144" customWidth="1"/>
    <col min="14587" max="14623" width="9.109375" style="144" customWidth="1"/>
    <col min="14839" max="14839" width="4.6640625" style="144" customWidth="1"/>
    <col min="14840" max="14840" width="16.88671875" style="144" bestFit="1" customWidth="1"/>
    <col min="14841" max="14841" width="127.5546875" style="144" customWidth="1"/>
    <col min="14842" max="14842" width="46.6640625" style="144" customWidth="1"/>
    <col min="14843" max="14879" width="9.109375" style="144" customWidth="1"/>
    <col min="15095" max="15095" width="4.6640625" style="144" customWidth="1"/>
    <col min="15096" max="15096" width="16.88671875" style="144" bestFit="1" customWidth="1"/>
    <col min="15097" max="15097" width="127.5546875" style="144" customWidth="1"/>
    <col min="15098" max="15098" width="46.6640625" style="144" customWidth="1"/>
    <col min="15099" max="15135" width="9.109375" style="144" customWidth="1"/>
    <col min="15351" max="15351" width="4.6640625" style="144" customWidth="1"/>
    <col min="15352" max="15352" width="16.88671875" style="144" bestFit="1" customWidth="1"/>
    <col min="15353" max="15353" width="127.5546875" style="144" customWidth="1"/>
    <col min="15354" max="15354" width="46.6640625" style="144" customWidth="1"/>
    <col min="15355" max="15391" width="9.109375" style="144" customWidth="1"/>
    <col min="15607" max="15607" width="4.6640625" style="144" customWidth="1"/>
    <col min="15608" max="15608" width="16.88671875" style="144" bestFit="1" customWidth="1"/>
    <col min="15609" max="15609" width="127.5546875" style="144" customWidth="1"/>
    <col min="15610" max="15610" width="46.6640625" style="144" customWidth="1"/>
    <col min="15611" max="15647" width="9.109375" style="144" customWidth="1"/>
    <col min="15863" max="15863" width="4.6640625" style="144" customWidth="1"/>
    <col min="15864" max="15864" width="16.88671875" style="144" bestFit="1" customWidth="1"/>
    <col min="15865" max="15865" width="127.5546875" style="144" customWidth="1"/>
    <col min="15866" max="15866" width="46.6640625" style="144" customWidth="1"/>
    <col min="15867" max="15903" width="9.109375" style="144" customWidth="1"/>
    <col min="16119" max="16119" width="4.6640625" style="144" customWidth="1"/>
    <col min="16120" max="16120" width="16.88671875" style="144" bestFit="1" customWidth="1"/>
    <col min="16121" max="16121" width="127.5546875" style="144" customWidth="1"/>
    <col min="16122" max="16122" width="46.6640625" style="144" customWidth="1"/>
    <col min="16123" max="16159" width="9.109375" style="144" customWidth="1"/>
  </cols>
  <sheetData>
    <row r="1" spans="1:31" ht="31.5" customHeight="1" x14ac:dyDescent="0.6">
      <c r="A1" s="274" t="s">
        <v>60</v>
      </c>
      <c r="B1" s="275"/>
      <c r="C1" s="276"/>
    </row>
    <row r="2" spans="1:31" ht="31.5" customHeight="1" x14ac:dyDescent="0.6">
      <c r="A2" s="22" t="s">
        <v>18</v>
      </c>
      <c r="B2" s="145"/>
      <c r="C2" s="145"/>
    </row>
    <row r="3" spans="1:31" x14ac:dyDescent="0.3">
      <c r="A3" s="11"/>
    </row>
    <row r="4" spans="1:31" s="29" customFormat="1" ht="18.75" customHeight="1" x14ac:dyDescent="0.3">
      <c r="A4" s="25"/>
      <c r="B4" s="26"/>
      <c r="C4" s="27" t="s">
        <v>61</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75" customHeight="1" x14ac:dyDescent="0.3">
      <c r="A5" s="30" t="s">
        <v>62</v>
      </c>
      <c r="B5" s="31"/>
      <c r="C5" s="32"/>
    </row>
    <row r="6" spans="1:31" ht="14.4" customHeight="1" x14ac:dyDescent="0.3">
      <c r="A6" s="77" t="s">
        <v>63</v>
      </c>
      <c r="B6" s="77"/>
      <c r="C6" s="78"/>
    </row>
    <row r="7" spans="1:31" ht="60" customHeight="1" x14ac:dyDescent="0.3">
      <c r="A7" s="79"/>
      <c r="B7" s="80" t="s">
        <v>64</v>
      </c>
      <c r="C7" s="81" t="s">
        <v>65</v>
      </c>
    </row>
    <row r="8" spans="1:31" ht="14.4" customHeight="1" x14ac:dyDescent="0.3">
      <c r="A8" s="77" t="s">
        <v>66</v>
      </c>
      <c r="B8" s="77"/>
      <c r="C8" s="78"/>
    </row>
    <row r="9" spans="1:31" ht="23.25" customHeight="1" x14ac:dyDescent="0.3">
      <c r="A9" s="33"/>
      <c r="B9" s="80" t="s">
        <v>67</v>
      </c>
      <c r="C9" s="34" t="s">
        <v>68</v>
      </c>
    </row>
    <row r="10" spans="1:31" ht="14.4" customHeight="1" x14ac:dyDescent="0.3">
      <c r="A10" s="77" t="s">
        <v>69</v>
      </c>
      <c r="B10" s="77"/>
      <c r="C10" s="78"/>
    </row>
    <row r="11" spans="1:31" ht="23.25" customHeight="1" x14ac:dyDescent="0.3">
      <c r="A11" s="33"/>
      <c r="B11" s="80" t="s">
        <v>70</v>
      </c>
      <c r="C11" s="34" t="s">
        <v>71</v>
      </c>
    </row>
    <row r="12" spans="1:31" ht="14.4" customHeight="1" x14ac:dyDescent="0.3">
      <c r="A12" s="77" t="s">
        <v>72</v>
      </c>
      <c r="B12" s="77"/>
      <c r="C12" s="78"/>
    </row>
    <row r="13" spans="1:31" ht="30" customHeight="1" x14ac:dyDescent="0.3">
      <c r="A13" s="79"/>
      <c r="B13" s="80" t="s">
        <v>73</v>
      </c>
      <c r="C13" s="81" t="s">
        <v>74</v>
      </c>
    </row>
    <row r="14" spans="1:31" ht="14.4" customHeight="1" x14ac:dyDescent="0.3">
      <c r="A14" s="77" t="s">
        <v>75</v>
      </c>
      <c r="B14" s="77"/>
      <c r="C14" s="78"/>
    </row>
    <row r="15" spans="1:31" ht="38.25" customHeight="1" x14ac:dyDescent="0.3">
      <c r="A15" s="79"/>
      <c r="B15" s="80" t="s">
        <v>76</v>
      </c>
      <c r="C15" s="34" t="s">
        <v>77</v>
      </c>
    </row>
    <row r="16" spans="1:31" ht="14.4" customHeight="1" x14ac:dyDescent="0.3">
      <c r="A16" s="77" t="s">
        <v>78</v>
      </c>
      <c r="B16" s="77"/>
      <c r="C16" s="78"/>
    </row>
    <row r="17" spans="1:3" ht="26.25" customHeight="1" x14ac:dyDescent="0.3">
      <c r="A17" s="79"/>
      <c r="B17" s="80" t="s">
        <v>79</v>
      </c>
      <c r="C17" s="34" t="s">
        <v>80</v>
      </c>
    </row>
    <row r="18" spans="1:3" ht="14.4" customHeight="1" x14ac:dyDescent="0.3">
      <c r="A18" s="77" t="s">
        <v>81</v>
      </c>
      <c r="B18" s="77"/>
      <c r="C18" s="78"/>
    </row>
    <row r="19" spans="1:3" ht="40.5" customHeight="1" x14ac:dyDescent="0.3">
      <c r="A19" s="79"/>
      <c r="B19" s="80" t="s">
        <v>82</v>
      </c>
      <c r="C19" s="81" t="s">
        <v>83</v>
      </c>
    </row>
    <row r="20" spans="1:3" ht="18.75" customHeight="1" x14ac:dyDescent="0.3">
      <c r="A20" s="30" t="s">
        <v>84</v>
      </c>
      <c r="B20" s="31"/>
      <c r="C20" s="36"/>
    </row>
    <row r="21" spans="1:3" ht="14.4" customHeight="1" x14ac:dyDescent="0.3">
      <c r="A21" s="77" t="s">
        <v>85</v>
      </c>
      <c r="B21" s="77"/>
      <c r="C21" s="78"/>
    </row>
    <row r="22" spans="1:3" ht="42.6" customHeight="1" x14ac:dyDescent="0.3">
      <c r="A22" s="33"/>
      <c r="B22" s="80" t="s">
        <v>86</v>
      </c>
      <c r="C22" s="81" t="s">
        <v>87</v>
      </c>
    </row>
    <row r="23" spans="1:3" ht="14.4" customHeight="1" x14ac:dyDescent="0.3">
      <c r="A23" s="77" t="s">
        <v>88</v>
      </c>
      <c r="B23" s="77"/>
      <c r="C23" s="78"/>
    </row>
    <row r="24" spans="1:3" ht="30" customHeight="1" x14ac:dyDescent="0.3">
      <c r="A24" s="79"/>
      <c r="B24" s="80" t="s">
        <v>89</v>
      </c>
      <c r="C24" s="34" t="s">
        <v>90</v>
      </c>
    </row>
    <row r="25" spans="1:3" ht="14.4" customHeight="1" x14ac:dyDescent="0.3">
      <c r="A25" s="77" t="s">
        <v>91</v>
      </c>
      <c r="B25" s="77"/>
      <c r="C25" s="78"/>
    </row>
    <row r="26" spans="1:3" ht="38.25" customHeight="1" x14ac:dyDescent="0.3">
      <c r="A26" s="79"/>
      <c r="B26" s="80" t="s">
        <v>92</v>
      </c>
      <c r="C26" s="34" t="s">
        <v>93</v>
      </c>
    </row>
    <row r="27" spans="1:3" ht="14.4" customHeight="1" x14ac:dyDescent="0.3">
      <c r="A27" s="77" t="s">
        <v>94</v>
      </c>
      <c r="B27" s="77"/>
      <c r="C27" s="78"/>
    </row>
    <row r="28" spans="1:3" ht="34.5" customHeight="1" x14ac:dyDescent="0.3">
      <c r="A28" s="79"/>
      <c r="B28" s="80" t="s">
        <v>95</v>
      </c>
      <c r="C28" s="34" t="s">
        <v>96</v>
      </c>
    </row>
    <row r="29" spans="1:3" x14ac:dyDescent="0.3">
      <c r="A29" s="77" t="s">
        <v>97</v>
      </c>
      <c r="B29" s="77"/>
      <c r="C29" s="78"/>
    </row>
    <row r="30" spans="1:3" ht="60" customHeight="1" x14ac:dyDescent="0.3">
      <c r="A30" s="79"/>
      <c r="B30" s="80" t="s">
        <v>98</v>
      </c>
      <c r="C30" s="34" t="s">
        <v>99</v>
      </c>
    </row>
    <row r="31" spans="1:3" x14ac:dyDescent="0.3">
      <c r="A31" s="77" t="s">
        <v>100</v>
      </c>
      <c r="B31" s="77"/>
      <c r="C31" s="78"/>
    </row>
    <row r="32" spans="1:3" ht="30" customHeight="1" x14ac:dyDescent="0.3">
      <c r="A32" s="79"/>
      <c r="B32" s="80" t="s">
        <v>101</v>
      </c>
      <c r="C32" s="34" t="s">
        <v>102</v>
      </c>
    </row>
    <row r="33" spans="1:3" x14ac:dyDescent="0.3">
      <c r="A33" s="77" t="s">
        <v>103</v>
      </c>
      <c r="B33" s="77"/>
      <c r="C33" s="78"/>
    </row>
    <row r="34" spans="1:3" ht="30" customHeight="1" x14ac:dyDescent="0.3">
      <c r="A34" s="79"/>
      <c r="B34" s="80" t="s">
        <v>104</v>
      </c>
      <c r="C34" s="34" t="s">
        <v>105</v>
      </c>
    </row>
    <row r="38" spans="1:3" x14ac:dyDescent="0.3">
      <c r="C38" s="81"/>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6600"/>
  </sheetPr>
  <dimension ref="A1:N413"/>
  <sheetViews>
    <sheetView tabSelected="1" zoomScale="80" zoomScaleNormal="80" workbookViewId="0">
      <selection activeCell="C11" sqref="C11"/>
    </sheetView>
  </sheetViews>
  <sheetFormatPr defaultColWidth="8.88671875" defaultRowHeight="14.4" outlineLevelRow="1" x14ac:dyDescent="0.3"/>
  <cols>
    <col min="1" max="1" width="13.33203125" style="119" customWidth="1"/>
    <col min="2" max="2" width="60.6640625" style="119" customWidth="1"/>
    <col min="3" max="3" width="50.6640625" style="119" customWidth="1"/>
    <col min="4" max="4" width="35.109375" style="119" bestFit="1" customWidth="1"/>
    <col min="5" max="5" width="6.6640625" style="119" customWidth="1"/>
    <col min="6" max="6" width="41.6640625" style="119" customWidth="1"/>
    <col min="7" max="7" width="41.6640625" style="126" customWidth="1"/>
    <col min="8" max="8" width="7.33203125" style="119" customWidth="1"/>
    <col min="9" max="9" width="71.88671875" style="119" customWidth="1"/>
    <col min="10" max="11" width="47.6640625" style="119" customWidth="1"/>
    <col min="12" max="12" width="7.33203125" style="119" customWidth="1"/>
    <col min="13" max="13" width="25.6640625" style="119" customWidth="1"/>
    <col min="14" max="14" width="25.6640625" style="126" customWidth="1"/>
    <col min="15" max="15" width="8.88671875" style="113" customWidth="1"/>
    <col min="16" max="16384" width="8.88671875" style="113"/>
  </cols>
  <sheetData>
    <row r="1" spans="1:13" ht="31.5" customHeight="1" x14ac:dyDescent="0.3">
      <c r="A1" s="88" t="s">
        <v>106</v>
      </c>
      <c r="B1" s="88"/>
      <c r="C1" s="126"/>
      <c r="D1" s="126"/>
      <c r="E1" s="126"/>
      <c r="F1" s="143" t="s">
        <v>107</v>
      </c>
      <c r="H1" s="126"/>
      <c r="I1" s="88"/>
      <c r="J1" s="126"/>
      <c r="K1" s="126"/>
      <c r="L1" s="126"/>
      <c r="M1" s="126"/>
    </row>
    <row r="2" spans="1:13" ht="15.75" customHeight="1" thickBot="1" x14ac:dyDescent="0.35">
      <c r="A2" s="126"/>
      <c r="B2" s="90"/>
      <c r="C2" s="90"/>
      <c r="D2" s="126"/>
      <c r="E2" s="126"/>
      <c r="F2" s="126"/>
      <c r="H2" s="126"/>
      <c r="L2" s="126"/>
      <c r="M2" s="126"/>
    </row>
    <row r="3" spans="1:13" ht="19.5" customHeight="1" thickBot="1" x14ac:dyDescent="0.35">
      <c r="A3" s="91"/>
      <c r="B3" s="92" t="s">
        <v>108</v>
      </c>
      <c r="C3" s="93" t="s">
        <v>109</v>
      </c>
      <c r="D3" s="91"/>
      <c r="E3" s="91"/>
      <c r="F3" s="126"/>
      <c r="G3" s="91"/>
      <c r="H3" s="126"/>
      <c r="L3" s="126"/>
      <c r="M3" s="126"/>
    </row>
    <row r="4" spans="1:13" ht="15.75" customHeight="1" thickBot="1" x14ac:dyDescent="0.35">
      <c r="H4" s="126"/>
      <c r="L4" s="126"/>
      <c r="M4" s="126"/>
    </row>
    <row r="5" spans="1:13" ht="18.75" customHeight="1" x14ac:dyDescent="0.3">
      <c r="A5" s="96"/>
      <c r="B5" s="69" t="s">
        <v>110</v>
      </c>
      <c r="C5" s="96"/>
      <c r="E5" s="85"/>
      <c r="F5" s="85"/>
      <c r="H5" s="126"/>
      <c r="L5" s="126"/>
      <c r="M5" s="126"/>
    </row>
    <row r="6" spans="1:13" x14ac:dyDescent="0.3">
      <c r="B6" s="38" t="s">
        <v>111</v>
      </c>
      <c r="C6" s="85"/>
      <c r="D6" s="85"/>
      <c r="H6" s="126"/>
      <c r="L6" s="126"/>
      <c r="M6" s="126"/>
    </row>
    <row r="7" spans="1:13" x14ac:dyDescent="0.3">
      <c r="B7" s="150" t="s">
        <v>112</v>
      </c>
      <c r="C7" s="85"/>
      <c r="D7" s="85"/>
      <c r="H7" s="126"/>
      <c r="L7" s="126"/>
      <c r="M7" s="126"/>
    </row>
    <row r="8" spans="1:13" x14ac:dyDescent="0.3">
      <c r="B8" s="150" t="s">
        <v>113</v>
      </c>
      <c r="C8" s="85"/>
      <c r="D8" s="85"/>
      <c r="F8" s="119" t="s">
        <v>114</v>
      </c>
      <c r="H8" s="126"/>
      <c r="L8" s="126"/>
      <c r="M8" s="126"/>
    </row>
    <row r="9" spans="1:13" x14ac:dyDescent="0.3">
      <c r="B9" s="150" t="s">
        <v>115</v>
      </c>
      <c r="H9" s="126"/>
      <c r="L9" s="126"/>
      <c r="M9" s="126"/>
    </row>
    <row r="10" spans="1:13" x14ac:dyDescent="0.3">
      <c r="B10" s="150" t="s">
        <v>116</v>
      </c>
      <c r="H10" s="126"/>
      <c r="L10" s="126"/>
      <c r="M10" s="126"/>
    </row>
    <row r="11" spans="1:13" ht="15.75" customHeight="1" thickBot="1" x14ac:dyDescent="0.35">
      <c r="B11" s="150" t="s">
        <v>117</v>
      </c>
      <c r="H11" s="126"/>
      <c r="L11" s="126"/>
      <c r="M11" s="126"/>
    </row>
    <row r="12" spans="1:13" x14ac:dyDescent="0.3">
      <c r="B12" s="146"/>
      <c r="H12" s="126"/>
      <c r="L12" s="126"/>
      <c r="M12" s="126"/>
    </row>
    <row r="13" spans="1:13" ht="37.5" customHeight="1" x14ac:dyDescent="0.3">
      <c r="A13" s="147" t="s">
        <v>118</v>
      </c>
      <c r="B13" s="147" t="s">
        <v>111</v>
      </c>
      <c r="C13" s="70"/>
      <c r="D13" s="70"/>
      <c r="E13" s="70"/>
      <c r="F13" s="70"/>
      <c r="G13" s="71"/>
      <c r="H13" s="126"/>
      <c r="L13" s="126"/>
      <c r="M13" s="126"/>
    </row>
    <row r="14" spans="1:13" x14ac:dyDescent="0.3">
      <c r="A14" s="119" t="s">
        <v>119</v>
      </c>
      <c r="B14" s="127" t="s">
        <v>120</v>
      </c>
      <c r="C14" s="119" t="s">
        <v>2</v>
      </c>
      <c r="E14" s="85"/>
      <c r="F14" s="85"/>
      <c r="H14" s="126"/>
      <c r="L14" s="126"/>
      <c r="M14" s="126"/>
    </row>
    <row r="15" spans="1:13" x14ac:dyDescent="0.3">
      <c r="A15" s="119" t="s">
        <v>121</v>
      </c>
      <c r="B15" s="127" t="s">
        <v>122</v>
      </c>
      <c r="C15" s="119" t="s">
        <v>3</v>
      </c>
      <c r="E15" s="85"/>
      <c r="F15" s="85"/>
      <c r="H15" s="126"/>
      <c r="L15" s="126"/>
      <c r="M15" s="126"/>
    </row>
    <row r="16" spans="1:13" x14ac:dyDescent="0.3">
      <c r="A16" s="119" t="s">
        <v>123</v>
      </c>
      <c r="B16" s="127" t="s">
        <v>124</v>
      </c>
      <c r="C16" s="55" t="s">
        <v>125</v>
      </c>
      <c r="E16" s="85"/>
      <c r="F16" s="85"/>
      <c r="H16" s="126"/>
      <c r="L16" s="126"/>
      <c r="M16" s="126"/>
    </row>
    <row r="17" spans="1:13" x14ac:dyDescent="0.3">
      <c r="A17" s="119" t="s">
        <v>126</v>
      </c>
      <c r="B17" s="127" t="s">
        <v>127</v>
      </c>
      <c r="C17" s="151" t="s">
        <v>128</v>
      </c>
      <c r="E17" s="85"/>
      <c r="F17" s="85"/>
      <c r="H17" s="126"/>
      <c r="L17" s="126"/>
      <c r="M17" s="126"/>
    </row>
    <row r="18" spans="1:13" hidden="1" outlineLevel="1" x14ac:dyDescent="0.3">
      <c r="A18" s="119" t="s">
        <v>129</v>
      </c>
      <c r="B18" s="99" t="s">
        <v>130</v>
      </c>
      <c r="C18" s="119" t="s">
        <v>131</v>
      </c>
      <c r="E18" s="85"/>
      <c r="F18" s="85"/>
      <c r="H18" s="126"/>
      <c r="L18" s="126"/>
      <c r="M18" s="126"/>
    </row>
    <row r="19" spans="1:13" hidden="1" outlineLevel="1" x14ac:dyDescent="0.3">
      <c r="A19" s="119" t="s">
        <v>132</v>
      </c>
      <c r="B19" s="99" t="s">
        <v>133</v>
      </c>
      <c r="C19" s="119" t="s">
        <v>3</v>
      </c>
      <c r="E19" s="85"/>
      <c r="F19" s="85"/>
      <c r="H19" s="126"/>
      <c r="L19" s="126"/>
      <c r="M19" s="126"/>
    </row>
    <row r="20" spans="1:13" hidden="1" outlineLevel="1" x14ac:dyDescent="0.3">
      <c r="A20" s="119" t="s">
        <v>134</v>
      </c>
      <c r="B20" s="99"/>
      <c r="E20" s="85"/>
      <c r="F20" s="85"/>
      <c r="H20" s="126"/>
      <c r="L20" s="126"/>
      <c r="M20" s="126"/>
    </row>
    <row r="21" spans="1:13" hidden="1" outlineLevel="1" x14ac:dyDescent="0.3">
      <c r="A21" s="119" t="s">
        <v>135</v>
      </c>
      <c r="B21" s="99"/>
      <c r="E21" s="85"/>
      <c r="F21" s="85"/>
      <c r="H21" s="126"/>
      <c r="L21" s="126"/>
      <c r="M21" s="126"/>
    </row>
    <row r="22" spans="1:13" hidden="1" outlineLevel="1" x14ac:dyDescent="0.3">
      <c r="A22" s="119" t="s">
        <v>136</v>
      </c>
      <c r="B22" s="99"/>
      <c r="E22" s="85"/>
      <c r="F22" s="85"/>
      <c r="H22" s="126"/>
      <c r="L22" s="126"/>
      <c r="M22" s="126"/>
    </row>
    <row r="23" spans="1:13" hidden="1" outlineLevel="1" x14ac:dyDescent="0.3">
      <c r="A23" s="119" t="s">
        <v>137</v>
      </c>
      <c r="B23" s="99"/>
      <c r="E23" s="85"/>
      <c r="F23" s="85"/>
      <c r="H23" s="126"/>
      <c r="L23" s="126"/>
      <c r="M23" s="126"/>
    </row>
    <row r="24" spans="1:13" hidden="1" outlineLevel="1" x14ac:dyDescent="0.3">
      <c r="A24" s="119" t="s">
        <v>138</v>
      </c>
      <c r="B24" s="99"/>
      <c r="E24" s="85"/>
      <c r="F24" s="85"/>
      <c r="H24" s="126"/>
      <c r="L24" s="126"/>
      <c r="M24" s="126"/>
    </row>
    <row r="25" spans="1:13" hidden="1" outlineLevel="1" x14ac:dyDescent="0.3">
      <c r="A25" s="119" t="s">
        <v>139</v>
      </c>
      <c r="B25" s="99"/>
      <c r="E25" s="85"/>
      <c r="F25" s="85"/>
      <c r="H25" s="126"/>
      <c r="L25" s="126"/>
      <c r="M25" s="126"/>
    </row>
    <row r="26" spans="1:13" ht="18.75" customHeight="1" collapsed="1" x14ac:dyDescent="0.3">
      <c r="A26" s="70"/>
      <c r="B26" s="152" t="s">
        <v>112</v>
      </c>
      <c r="C26" s="70"/>
      <c r="D26" s="70"/>
      <c r="E26" s="70"/>
      <c r="F26" s="70"/>
      <c r="G26" s="71"/>
      <c r="H26" s="126"/>
      <c r="L26" s="126"/>
      <c r="M26" s="126"/>
    </row>
    <row r="27" spans="1:13" x14ac:dyDescent="0.3">
      <c r="A27" s="151" t="s">
        <v>140</v>
      </c>
      <c r="B27" s="150" t="s">
        <v>141</v>
      </c>
      <c r="C27" s="151" t="s">
        <v>142</v>
      </c>
      <c r="D27" s="125"/>
      <c r="E27" s="125"/>
      <c r="F27" s="125"/>
      <c r="H27" s="126"/>
      <c r="L27" s="126"/>
      <c r="M27" s="126"/>
    </row>
    <row r="28" spans="1:13" x14ac:dyDescent="0.3">
      <c r="A28" s="151" t="s">
        <v>143</v>
      </c>
      <c r="B28" s="150" t="s">
        <v>144</v>
      </c>
      <c r="C28" s="151" t="s">
        <v>142</v>
      </c>
      <c r="D28" s="125"/>
      <c r="E28" s="125"/>
      <c r="F28" s="125"/>
      <c r="H28" s="126"/>
      <c r="L28" s="126"/>
      <c r="M28" s="126"/>
    </row>
    <row r="29" spans="1:13" ht="30" customHeight="1" x14ac:dyDescent="0.3">
      <c r="A29" s="151" t="s">
        <v>145</v>
      </c>
      <c r="B29" s="150" t="s">
        <v>146</v>
      </c>
      <c r="C29" s="150" t="s">
        <v>147</v>
      </c>
      <c r="E29" s="125"/>
      <c r="F29" s="125"/>
      <c r="H29" s="126"/>
      <c r="L29" s="126"/>
      <c r="M29" s="126"/>
    </row>
    <row r="30" spans="1:13" hidden="1" outlineLevel="1" x14ac:dyDescent="0.3">
      <c r="A30" s="119" t="s">
        <v>148</v>
      </c>
      <c r="B30" s="39"/>
      <c r="E30" s="125"/>
      <c r="F30" s="125"/>
      <c r="H30" s="126"/>
      <c r="L30" s="126"/>
      <c r="M30" s="126"/>
    </row>
    <row r="31" spans="1:13" hidden="1" outlineLevel="1" x14ac:dyDescent="0.3">
      <c r="A31" s="119" t="s">
        <v>149</v>
      </c>
      <c r="B31" s="39"/>
      <c r="E31" s="125"/>
      <c r="F31" s="125"/>
      <c r="H31" s="126"/>
      <c r="L31" s="126"/>
      <c r="M31" s="126"/>
    </row>
    <row r="32" spans="1:13" hidden="1" outlineLevel="1" x14ac:dyDescent="0.3">
      <c r="A32" s="119" t="s">
        <v>150</v>
      </c>
      <c r="B32" s="39"/>
      <c r="E32" s="125"/>
      <c r="F32" s="125"/>
      <c r="H32" s="126"/>
      <c r="L32" s="126"/>
      <c r="M32" s="126"/>
    </row>
    <row r="33" spans="1:14" hidden="1" outlineLevel="1" x14ac:dyDescent="0.3">
      <c r="A33" s="119" t="s">
        <v>151</v>
      </c>
      <c r="B33" s="39"/>
      <c r="E33" s="125"/>
      <c r="F33" s="125"/>
      <c r="H33" s="126"/>
      <c r="L33" s="126"/>
      <c r="M33" s="126"/>
    </row>
    <row r="34" spans="1:14" hidden="1" outlineLevel="1" x14ac:dyDescent="0.3">
      <c r="A34" s="119" t="s">
        <v>152</v>
      </c>
      <c r="B34" s="39"/>
      <c r="E34" s="125"/>
      <c r="F34" s="125"/>
      <c r="H34" s="126"/>
      <c r="L34" s="126"/>
      <c r="M34" s="126"/>
    </row>
    <row r="35" spans="1:14" hidden="1" outlineLevel="1" x14ac:dyDescent="0.3">
      <c r="A35" s="119" t="s">
        <v>153</v>
      </c>
      <c r="B35" s="40"/>
      <c r="E35" s="125"/>
      <c r="F35" s="125"/>
      <c r="H35" s="126"/>
      <c r="L35" s="126"/>
      <c r="M35" s="126"/>
    </row>
    <row r="36" spans="1:14" ht="18.75" customHeight="1" collapsed="1" x14ac:dyDescent="0.3">
      <c r="A36" s="147"/>
      <c r="B36" s="147" t="s">
        <v>113</v>
      </c>
      <c r="C36" s="147"/>
      <c r="D36" s="70"/>
      <c r="E36" s="70"/>
      <c r="F36" s="70"/>
      <c r="G36" s="71"/>
      <c r="H36" s="126"/>
      <c r="L36" s="126"/>
      <c r="M36" s="126"/>
    </row>
    <row r="37" spans="1:14" ht="15" customHeight="1" x14ac:dyDescent="0.3">
      <c r="A37" s="98"/>
      <c r="B37" s="72" t="s">
        <v>154</v>
      </c>
      <c r="C37" s="98" t="s">
        <v>155</v>
      </c>
      <c r="D37" s="74"/>
      <c r="E37" s="74"/>
      <c r="F37" s="74"/>
      <c r="G37" s="73"/>
      <c r="H37" s="126"/>
      <c r="L37" s="126"/>
      <c r="M37" s="126"/>
    </row>
    <row r="38" spans="1:14" x14ac:dyDescent="0.3">
      <c r="A38" s="119" t="s">
        <v>156</v>
      </c>
      <c r="B38" s="125" t="s">
        <v>157</v>
      </c>
      <c r="C38" s="153">
        <v>711176.61</v>
      </c>
      <c r="F38" s="125"/>
      <c r="H38" s="126"/>
      <c r="L38" s="126"/>
      <c r="M38" s="126"/>
    </row>
    <row r="39" spans="1:14" x14ac:dyDescent="0.3">
      <c r="A39" s="119" t="s">
        <v>158</v>
      </c>
      <c r="B39" s="125" t="s">
        <v>159</v>
      </c>
      <c r="C39" s="153">
        <v>328724.13319199998</v>
      </c>
      <c r="F39" s="125"/>
      <c r="H39" s="126"/>
      <c r="L39" s="126"/>
      <c r="M39" s="126"/>
      <c r="N39" s="113"/>
    </row>
    <row r="40" spans="1:14" outlineLevel="1" x14ac:dyDescent="0.3">
      <c r="A40" s="119" t="s">
        <v>160</v>
      </c>
      <c r="B40" s="41" t="s">
        <v>161</v>
      </c>
      <c r="C40" s="153">
        <v>707000.21583750797</v>
      </c>
      <c r="F40" s="125"/>
      <c r="H40" s="126"/>
      <c r="L40" s="126"/>
      <c r="M40" s="126"/>
      <c r="N40" s="113"/>
    </row>
    <row r="41" spans="1:14" outlineLevel="1" x14ac:dyDescent="0.3">
      <c r="A41" s="119" t="s">
        <v>162</v>
      </c>
      <c r="B41" s="41" t="s">
        <v>163</v>
      </c>
      <c r="C41" s="153">
        <v>315779.33082502201</v>
      </c>
      <c r="F41" s="125"/>
      <c r="H41" s="126"/>
      <c r="L41" s="126"/>
      <c r="M41" s="126"/>
      <c r="N41" s="113"/>
    </row>
    <row r="42" spans="1:14" hidden="1" outlineLevel="1" x14ac:dyDescent="0.3">
      <c r="A42" s="119" t="s">
        <v>164</v>
      </c>
      <c r="B42" s="41"/>
      <c r="C42" s="154"/>
      <c r="F42" s="125"/>
      <c r="H42" s="126"/>
      <c r="L42" s="126"/>
      <c r="M42" s="126"/>
      <c r="N42" s="113"/>
    </row>
    <row r="43" spans="1:14" hidden="1" outlineLevel="1" x14ac:dyDescent="0.3">
      <c r="A43" s="113" t="s">
        <v>165</v>
      </c>
      <c r="B43" s="125"/>
      <c r="F43" s="125"/>
      <c r="H43" s="126"/>
      <c r="L43" s="126"/>
      <c r="M43" s="126"/>
      <c r="N43" s="113"/>
    </row>
    <row r="44" spans="1:14" ht="15" customHeight="1" x14ac:dyDescent="0.3">
      <c r="A44" s="98"/>
      <c r="B44" s="72" t="s">
        <v>166</v>
      </c>
      <c r="C44" s="114" t="s">
        <v>167</v>
      </c>
      <c r="D44" s="98" t="s">
        <v>168</v>
      </c>
      <c r="E44" s="74"/>
      <c r="F44" s="73" t="s">
        <v>169</v>
      </c>
      <c r="G44" s="73" t="s">
        <v>170</v>
      </c>
      <c r="H44" s="126"/>
      <c r="L44" s="126"/>
      <c r="M44" s="126"/>
      <c r="N44" s="113"/>
    </row>
    <row r="45" spans="1:14" x14ac:dyDescent="0.3">
      <c r="A45" s="119" t="s">
        <v>171</v>
      </c>
      <c r="B45" s="125" t="s">
        <v>172</v>
      </c>
      <c r="C45" s="155">
        <v>0.02</v>
      </c>
      <c r="D45" s="156">
        <v>116.34</v>
      </c>
      <c r="E45" s="155"/>
      <c r="F45" s="155" t="s">
        <v>173</v>
      </c>
      <c r="G45" s="119" t="s">
        <v>173</v>
      </c>
      <c r="H45" s="126"/>
      <c r="L45" s="126"/>
      <c r="M45" s="126"/>
      <c r="N45" s="113"/>
    </row>
    <row r="46" spans="1:14" hidden="1" outlineLevel="1" x14ac:dyDescent="0.3">
      <c r="A46" s="119" t="s">
        <v>174</v>
      </c>
      <c r="B46" s="99" t="s">
        <v>175</v>
      </c>
      <c r="C46" s="155"/>
      <c r="D46" s="155"/>
      <c r="E46" s="155"/>
      <c r="F46" s="155"/>
      <c r="G46" s="109"/>
      <c r="H46" s="126"/>
      <c r="L46" s="126"/>
      <c r="M46" s="126"/>
      <c r="N46" s="113"/>
    </row>
    <row r="47" spans="1:14" hidden="1" outlineLevel="1" x14ac:dyDescent="0.3">
      <c r="A47" s="119" t="s">
        <v>176</v>
      </c>
      <c r="B47" s="99" t="s">
        <v>177</v>
      </c>
      <c r="C47" s="155"/>
      <c r="D47" s="155"/>
      <c r="E47" s="155"/>
      <c r="F47" s="155"/>
      <c r="G47" s="109"/>
      <c r="H47" s="126"/>
      <c r="L47" s="126"/>
      <c r="M47" s="126"/>
      <c r="N47" s="113"/>
    </row>
    <row r="48" spans="1:14" hidden="1" outlineLevel="1" x14ac:dyDescent="0.3">
      <c r="A48" s="119" t="s">
        <v>178</v>
      </c>
      <c r="B48" s="99"/>
      <c r="C48" s="109"/>
      <c r="D48" s="109"/>
      <c r="E48" s="109"/>
      <c r="F48" s="109"/>
      <c r="G48" s="109"/>
      <c r="H48" s="126"/>
      <c r="L48" s="126"/>
      <c r="M48" s="126"/>
      <c r="N48" s="113"/>
    </row>
    <row r="49" spans="1:14" hidden="1" outlineLevel="1" x14ac:dyDescent="0.3">
      <c r="A49" s="119" t="s">
        <v>179</v>
      </c>
      <c r="B49" s="99"/>
      <c r="C49" s="109"/>
      <c r="D49" s="109"/>
      <c r="E49" s="109"/>
      <c r="F49" s="109"/>
      <c r="G49" s="109"/>
      <c r="H49" s="126"/>
      <c r="L49" s="126"/>
      <c r="M49" s="126"/>
      <c r="N49" s="113"/>
    </row>
    <row r="50" spans="1:14" hidden="1" outlineLevel="1" x14ac:dyDescent="0.3">
      <c r="A50" s="119" t="s">
        <v>180</v>
      </c>
      <c r="B50" s="99"/>
      <c r="C50" s="109"/>
      <c r="D50" s="109"/>
      <c r="E50" s="109"/>
      <c r="F50" s="109"/>
      <c r="G50" s="109"/>
      <c r="H50" s="126"/>
      <c r="L50" s="126"/>
      <c r="M50" s="126"/>
      <c r="N50" s="113"/>
    </row>
    <row r="51" spans="1:14" hidden="1" outlineLevel="1" x14ac:dyDescent="0.3">
      <c r="A51" s="119" t="s">
        <v>181</v>
      </c>
      <c r="B51" s="99"/>
      <c r="C51" s="109"/>
      <c r="D51" s="109"/>
      <c r="E51" s="109"/>
      <c r="F51" s="109"/>
      <c r="G51" s="109"/>
      <c r="H51" s="126"/>
      <c r="L51" s="126"/>
      <c r="M51" s="126"/>
      <c r="N51" s="113"/>
    </row>
    <row r="52" spans="1:14" ht="15" customHeight="1" collapsed="1" x14ac:dyDescent="0.3">
      <c r="A52" s="98"/>
      <c r="B52" s="72" t="s">
        <v>182</v>
      </c>
      <c r="C52" s="98" t="s">
        <v>155</v>
      </c>
      <c r="D52" s="98"/>
      <c r="E52" s="74"/>
      <c r="F52" s="73" t="s">
        <v>183</v>
      </c>
      <c r="G52" s="73"/>
      <c r="H52" s="126"/>
      <c r="L52" s="126"/>
      <c r="M52" s="126"/>
      <c r="N52" s="113"/>
    </row>
    <row r="53" spans="1:14" x14ac:dyDescent="0.3">
      <c r="A53" s="119" t="s">
        <v>184</v>
      </c>
      <c r="B53" s="125" t="s">
        <v>185</v>
      </c>
      <c r="C53" s="153">
        <v>711176.61</v>
      </c>
      <c r="E53" s="111"/>
      <c r="F53" s="157">
        <f>IF(C58=0,"",IF(C53="[for completion]","",C53/C58))</f>
        <v>1</v>
      </c>
      <c r="G53" s="112"/>
      <c r="H53" s="126"/>
      <c r="L53" s="126"/>
      <c r="M53" s="126"/>
      <c r="N53" s="113"/>
    </row>
    <row r="54" spans="1:14" x14ac:dyDescent="0.3">
      <c r="A54" s="119" t="s">
        <v>186</v>
      </c>
      <c r="B54" s="125" t="s">
        <v>187</v>
      </c>
      <c r="C54" s="119">
        <v>0</v>
      </c>
      <c r="E54" s="111"/>
      <c r="F54" s="157">
        <f>IF(C58=0,"",IF(C54="[for completion]","",C54/C58))</f>
        <v>0</v>
      </c>
      <c r="G54" s="112"/>
      <c r="H54" s="126"/>
      <c r="L54" s="126"/>
      <c r="M54" s="126"/>
      <c r="N54" s="113"/>
    </row>
    <row r="55" spans="1:14" x14ac:dyDescent="0.3">
      <c r="A55" s="119" t="s">
        <v>188</v>
      </c>
      <c r="B55" s="125" t="s">
        <v>189</v>
      </c>
      <c r="C55" s="119" t="s">
        <v>190</v>
      </c>
      <c r="E55" s="111"/>
      <c r="F55" s="157" t="str">
        <f>IF(C58=0,"", IF(  OR(C55="[for completion]",C55="ND1"),"",C55/C58) )</f>
        <v/>
      </c>
      <c r="G55" s="112"/>
      <c r="H55" s="126"/>
      <c r="L55" s="126"/>
      <c r="M55" s="126"/>
      <c r="N55" s="113"/>
    </row>
    <row r="56" spans="1:14" x14ac:dyDescent="0.3">
      <c r="A56" s="119" t="s">
        <v>191</v>
      </c>
      <c r="B56" s="125" t="s">
        <v>192</v>
      </c>
      <c r="C56" s="119">
        <v>0</v>
      </c>
      <c r="E56" s="111"/>
      <c r="F56" s="157">
        <f>IF(C58=0,"",IF(C56="[for completion]","",C56/C58))</f>
        <v>0</v>
      </c>
      <c r="G56" s="112"/>
      <c r="H56" s="126"/>
      <c r="L56" s="126"/>
      <c r="M56" s="126"/>
      <c r="N56" s="113"/>
    </row>
    <row r="57" spans="1:14" x14ac:dyDescent="0.3">
      <c r="A57" s="119" t="s">
        <v>193</v>
      </c>
      <c r="B57" s="119" t="s">
        <v>194</v>
      </c>
      <c r="C57" s="119">
        <v>0</v>
      </c>
      <c r="E57" s="111"/>
      <c r="F57" s="157">
        <f>IF(C58=0,"",IF(C57="[for completion]","",C57/C58))</f>
        <v>0</v>
      </c>
      <c r="G57" s="112"/>
      <c r="H57" s="126"/>
      <c r="L57" s="126"/>
      <c r="M57" s="126"/>
      <c r="N57" s="113"/>
    </row>
    <row r="58" spans="1:14" x14ac:dyDescent="0.3">
      <c r="A58" s="119" t="s">
        <v>195</v>
      </c>
      <c r="B58" s="110" t="s">
        <v>196</v>
      </c>
      <c r="C58" s="111">
        <f>SUM(C53:C57)</f>
        <v>711176.61</v>
      </c>
      <c r="D58" s="111"/>
      <c r="E58" s="111"/>
      <c r="F58" s="158">
        <f>SUM(F53:F57)</f>
        <v>1</v>
      </c>
      <c r="G58" s="112"/>
      <c r="H58" s="126"/>
      <c r="L58" s="126"/>
      <c r="M58" s="126"/>
      <c r="N58" s="113"/>
    </row>
    <row r="59" spans="1:14" hidden="1" outlineLevel="1" x14ac:dyDescent="0.3">
      <c r="A59" s="119" t="s">
        <v>197</v>
      </c>
      <c r="B59" s="101" t="s">
        <v>198</v>
      </c>
      <c r="C59" s="154"/>
      <c r="E59" s="111"/>
      <c r="F59" s="157">
        <f>IF($C$58=0,"",IF(C59="[for completion]","",C59/$C$58))</f>
        <v>0</v>
      </c>
      <c r="G59" s="112"/>
      <c r="H59" s="126"/>
      <c r="L59" s="126"/>
      <c r="M59" s="126"/>
      <c r="N59" s="113"/>
    </row>
    <row r="60" spans="1:14" hidden="1" outlineLevel="1" x14ac:dyDescent="0.3">
      <c r="A60" s="119" t="s">
        <v>199</v>
      </c>
      <c r="B60" s="101" t="s">
        <v>198</v>
      </c>
      <c r="C60" s="154"/>
      <c r="E60" s="111"/>
      <c r="F60" s="157">
        <f>IF(C58=0,"",IF(C60="[for completion]","",C60/C58))</f>
        <v>0</v>
      </c>
      <c r="G60" s="112"/>
      <c r="H60" s="126"/>
      <c r="L60" s="126"/>
      <c r="M60" s="126"/>
      <c r="N60" s="113"/>
    </row>
    <row r="61" spans="1:14" hidden="1" outlineLevel="1" x14ac:dyDescent="0.3">
      <c r="A61" s="119" t="s">
        <v>200</v>
      </c>
      <c r="B61" s="101" t="s">
        <v>198</v>
      </c>
      <c r="C61" s="154"/>
      <c r="E61" s="111"/>
      <c r="F61" s="157">
        <f>IF(C58=0,"",IF(C61="[for completion]","",C61/C58))</f>
        <v>0</v>
      </c>
      <c r="G61" s="112"/>
      <c r="H61" s="126"/>
      <c r="L61" s="126"/>
      <c r="M61" s="126"/>
      <c r="N61" s="113"/>
    </row>
    <row r="62" spans="1:14" hidden="1" outlineLevel="1" x14ac:dyDescent="0.3">
      <c r="A62" s="119" t="s">
        <v>201</v>
      </c>
      <c r="B62" s="101" t="s">
        <v>198</v>
      </c>
      <c r="C62" s="154"/>
      <c r="E62" s="111"/>
      <c r="F62" s="157">
        <f>IF(C58=0,"",IF(C62="[for completion]","",C62/C58))</f>
        <v>0</v>
      </c>
      <c r="G62" s="112"/>
      <c r="H62" s="126"/>
      <c r="L62" s="126"/>
      <c r="M62" s="126"/>
      <c r="N62" s="113"/>
    </row>
    <row r="63" spans="1:14" hidden="1" outlineLevel="1" x14ac:dyDescent="0.3">
      <c r="A63" s="119" t="s">
        <v>202</v>
      </c>
      <c r="B63" s="101" t="s">
        <v>198</v>
      </c>
      <c r="C63" s="154"/>
      <c r="E63" s="111"/>
      <c r="F63" s="157">
        <f>IF(C58=0,"",IF(C63="[for completion]","",C63/C58))</f>
        <v>0</v>
      </c>
      <c r="G63" s="112"/>
      <c r="H63" s="126"/>
      <c r="L63" s="126"/>
      <c r="M63" s="126"/>
      <c r="N63" s="113"/>
    </row>
    <row r="64" spans="1:14" hidden="1" outlineLevel="1" x14ac:dyDescent="0.3">
      <c r="A64" s="119" t="s">
        <v>203</v>
      </c>
      <c r="B64" s="101" t="s">
        <v>198</v>
      </c>
      <c r="C64" s="159"/>
      <c r="D64" s="113"/>
      <c r="E64" s="113"/>
      <c r="F64" s="157">
        <f>IF(C58=0,"",IF(C64="[for completion]","",C64/C58))</f>
        <v>0</v>
      </c>
      <c r="G64" s="43"/>
      <c r="H64" s="126"/>
      <c r="L64" s="126"/>
      <c r="M64" s="126"/>
      <c r="N64" s="113"/>
    </row>
    <row r="65" spans="1:14" ht="15" customHeight="1" collapsed="1" x14ac:dyDescent="0.3">
      <c r="A65" s="98"/>
      <c r="B65" s="72" t="s">
        <v>204</v>
      </c>
      <c r="C65" s="114" t="s">
        <v>205</v>
      </c>
      <c r="D65" s="114" t="s">
        <v>206</v>
      </c>
      <c r="E65" s="74"/>
      <c r="F65" s="73" t="s">
        <v>207</v>
      </c>
      <c r="G65" s="44" t="s">
        <v>208</v>
      </c>
      <c r="H65" s="126"/>
      <c r="L65" s="126"/>
      <c r="M65" s="126"/>
      <c r="N65" s="113"/>
    </row>
    <row r="66" spans="1:14" x14ac:dyDescent="0.3">
      <c r="A66" s="119" t="s">
        <v>209</v>
      </c>
      <c r="B66" s="125" t="s">
        <v>210</v>
      </c>
      <c r="C66" s="267">
        <v>25.244771645746113</v>
      </c>
      <c r="D66" s="267">
        <v>8.9535781635291354</v>
      </c>
      <c r="E66" s="127"/>
      <c r="F66" s="45"/>
      <c r="G66" s="89"/>
      <c r="H66" s="126"/>
      <c r="L66" s="126"/>
      <c r="M66" s="126"/>
      <c r="N66" s="113"/>
    </row>
    <row r="67" spans="1:14" x14ac:dyDescent="0.3">
      <c r="B67" s="125"/>
      <c r="E67" s="127"/>
      <c r="F67" s="45"/>
      <c r="G67" s="89"/>
      <c r="H67" s="126"/>
      <c r="L67" s="126"/>
      <c r="M67" s="126"/>
      <c r="N67" s="113"/>
    </row>
    <row r="68" spans="1:14" x14ac:dyDescent="0.3">
      <c r="B68" s="125" t="s">
        <v>212</v>
      </c>
      <c r="C68" s="127"/>
      <c r="D68" s="127"/>
      <c r="E68" s="127"/>
      <c r="F68" s="89"/>
      <c r="G68" s="89"/>
      <c r="H68" s="126"/>
      <c r="L68" s="126"/>
      <c r="M68" s="126"/>
      <c r="N68" s="113"/>
    </row>
    <row r="69" spans="1:14" x14ac:dyDescent="0.3">
      <c r="B69" s="125" t="s">
        <v>213</v>
      </c>
      <c r="E69" s="127"/>
      <c r="F69" s="89"/>
      <c r="G69" s="89"/>
      <c r="H69" s="126"/>
      <c r="L69" s="126"/>
      <c r="M69" s="126"/>
      <c r="N69" s="113"/>
    </row>
    <row r="70" spans="1:14" x14ac:dyDescent="0.3">
      <c r="A70" s="119" t="s">
        <v>214</v>
      </c>
      <c r="B70" s="103" t="s">
        <v>215</v>
      </c>
      <c r="C70" s="153">
        <v>22091.95</v>
      </c>
      <c r="D70" s="154" t="s">
        <v>173</v>
      </c>
      <c r="E70" s="103"/>
      <c r="F70" s="157">
        <f>IF(C77=0,"",IF(C70="[for completion]","",C70/C77))</f>
        <v>3.1063943892417161E-2</v>
      </c>
      <c r="G70" s="157" t="str">
        <f>IF(D77=0,"",IF(D70="[Mark as ND1 if not relevant]","",D70/D77))</f>
        <v/>
      </c>
      <c r="H70" s="126"/>
      <c r="L70" s="126"/>
      <c r="M70" s="126"/>
      <c r="N70" s="113"/>
    </row>
    <row r="71" spans="1:14" x14ac:dyDescent="0.3">
      <c r="A71" s="119" t="s">
        <v>216</v>
      </c>
      <c r="B71" s="103" t="s">
        <v>217</v>
      </c>
      <c r="C71" s="153">
        <v>27478.25</v>
      </c>
      <c r="D71" s="154" t="s">
        <v>173</v>
      </c>
      <c r="E71" s="103"/>
      <c r="F71" s="157">
        <f>IF(C77=0,"",IF(C71="[for completion]","",C71/C77))</f>
        <v>3.8637730768981998E-2</v>
      </c>
      <c r="G71" s="157" t="str">
        <f>IF(D77=0,"",IF(D71="[Mark as ND1 if not relevant]","",D71/D77))</f>
        <v/>
      </c>
      <c r="H71" s="126"/>
      <c r="L71" s="126"/>
      <c r="M71" s="126"/>
      <c r="N71" s="113"/>
    </row>
    <row r="72" spans="1:14" x14ac:dyDescent="0.3">
      <c r="A72" s="119" t="s">
        <v>218</v>
      </c>
      <c r="B72" s="103" t="s">
        <v>219</v>
      </c>
      <c r="C72" s="153">
        <v>27492.44</v>
      </c>
      <c r="D72" s="154" t="s">
        <v>173</v>
      </c>
      <c r="E72" s="103"/>
      <c r="F72" s="157">
        <f>IF(C77=0,"",IF(C72="[for completion]","",C72/C77))</f>
        <v>3.8657683618949217E-2</v>
      </c>
      <c r="G72" s="157" t="str">
        <f>IF(D77=0,"",IF(D72="[Mark as ND1 if not relevant]","",D72/D77))</f>
        <v/>
      </c>
      <c r="H72" s="126"/>
      <c r="L72" s="126"/>
      <c r="M72" s="126"/>
      <c r="N72" s="113"/>
    </row>
    <row r="73" spans="1:14" x14ac:dyDescent="0.3">
      <c r="A73" s="119" t="s">
        <v>220</v>
      </c>
      <c r="B73" s="103" t="s">
        <v>221</v>
      </c>
      <c r="C73" s="153">
        <v>25897.42</v>
      </c>
      <c r="D73" s="154" t="s">
        <v>173</v>
      </c>
      <c r="E73" s="103"/>
      <c r="F73" s="157">
        <f>IF(C77=0,"",IF(C73="[for completion]","",C73/C77))</f>
        <v>3.6414893290920985E-2</v>
      </c>
      <c r="G73" s="157" t="str">
        <f>IF(D77=0,"",IF(D73="[Mark as ND1 if not relevant]","",D73/D77))</f>
        <v/>
      </c>
      <c r="H73" s="126"/>
      <c r="L73" s="126"/>
      <c r="M73" s="126"/>
      <c r="N73" s="113"/>
    </row>
    <row r="74" spans="1:14" x14ac:dyDescent="0.3">
      <c r="A74" s="119" t="s">
        <v>222</v>
      </c>
      <c r="B74" s="103" t="s">
        <v>223</v>
      </c>
      <c r="C74" s="153">
        <v>23711.09</v>
      </c>
      <c r="D74" s="154" t="s">
        <v>173</v>
      </c>
      <c r="E74" s="103"/>
      <c r="F74" s="157">
        <f>IF(C77=0,"",IF(C74="[for completion]","",C74/C77))</f>
        <v>3.3340649847028149E-2</v>
      </c>
      <c r="G74" s="157" t="str">
        <f>IF(D77=0,"",IF(D74="[Mark as ND1 if not relevant]","",D74/D77))</f>
        <v/>
      </c>
      <c r="H74" s="126"/>
      <c r="L74" s="126"/>
      <c r="M74" s="126"/>
      <c r="N74" s="113"/>
    </row>
    <row r="75" spans="1:14" x14ac:dyDescent="0.3">
      <c r="A75" s="119" t="s">
        <v>224</v>
      </c>
      <c r="B75" s="103" t="s">
        <v>225</v>
      </c>
      <c r="C75" s="153">
        <v>89187.43</v>
      </c>
      <c r="D75" s="154" t="s">
        <v>173</v>
      </c>
      <c r="E75" s="103"/>
      <c r="F75" s="157">
        <f>IF(C77=0,"",IF(C75="[for completion]","",C75/C77))</f>
        <v>0.12540827411925531</v>
      </c>
      <c r="G75" s="157" t="str">
        <f>IF(D77=0,"",IF(D75="[Mark as ND1 if not relevant]","",D75/D77))</f>
        <v/>
      </c>
      <c r="H75" s="126"/>
      <c r="L75" s="126"/>
      <c r="M75" s="126"/>
      <c r="N75" s="113"/>
    </row>
    <row r="76" spans="1:14" x14ac:dyDescent="0.3">
      <c r="A76" s="119" t="s">
        <v>226</v>
      </c>
      <c r="B76" s="103" t="s">
        <v>227</v>
      </c>
      <c r="C76" s="153">
        <v>495318.02</v>
      </c>
      <c r="D76" s="154" t="s">
        <v>173</v>
      </c>
      <c r="E76" s="103"/>
      <c r="F76" s="157">
        <f>IF(C77=0,"",IF(C76="[for completion]","",C76/C77))</f>
        <v>0.69647682446244719</v>
      </c>
      <c r="G76" s="157" t="str">
        <f>IF(D77=0,"",IF(D76="[Mark as ND1 if not relevant]","",D76/$D77))</f>
        <v/>
      </c>
      <c r="H76" s="126"/>
      <c r="L76" s="126"/>
      <c r="M76" s="126"/>
      <c r="N76" s="113"/>
    </row>
    <row r="77" spans="1:14" x14ac:dyDescent="0.3">
      <c r="A77" s="119" t="s">
        <v>228</v>
      </c>
      <c r="B77" s="46" t="s">
        <v>196</v>
      </c>
      <c r="C77" s="111">
        <f>SUM(C70:C76)</f>
        <v>711176.6</v>
      </c>
      <c r="D77" s="161">
        <f>SUM(D70:D76)</f>
        <v>0</v>
      </c>
      <c r="E77" s="125"/>
      <c r="F77" s="158">
        <f>SUM(F70:F76)</f>
        <v>1</v>
      </c>
      <c r="G77" s="158">
        <f>SUM(G70:G76)</f>
        <v>0</v>
      </c>
      <c r="H77" s="126"/>
      <c r="L77" s="126"/>
      <c r="M77" s="126"/>
      <c r="N77" s="113"/>
    </row>
    <row r="78" spans="1:14" hidden="1" outlineLevel="1" x14ac:dyDescent="0.3">
      <c r="A78" s="119" t="s">
        <v>229</v>
      </c>
      <c r="B78" s="47" t="s">
        <v>230</v>
      </c>
      <c r="C78" s="161"/>
      <c r="D78" s="161"/>
      <c r="E78" s="125"/>
      <c r="F78" s="157">
        <f>IF(C77=0,"",IF(C78="[for completion]","",C78/C77))</f>
        <v>0</v>
      </c>
      <c r="G78" s="157" t="str">
        <f>IF(D77=0,"",IF(D78="[for completion]","",D78/D77))</f>
        <v/>
      </c>
      <c r="H78" s="126"/>
      <c r="L78" s="126"/>
      <c r="M78" s="126"/>
      <c r="N78" s="113"/>
    </row>
    <row r="79" spans="1:14" hidden="1" outlineLevel="1" x14ac:dyDescent="0.3">
      <c r="A79" s="119" t="s">
        <v>231</v>
      </c>
      <c r="B79" s="47" t="s">
        <v>232</v>
      </c>
      <c r="C79" s="161"/>
      <c r="D79" s="161"/>
      <c r="E79" s="125"/>
      <c r="F79" s="157">
        <f>IF(C77=0,"",IF(C79="[for completion]","",C79/C77))</f>
        <v>0</v>
      </c>
      <c r="G79" s="157" t="str">
        <f>IF(D77=0,"",IF(D79="[for completion]","",D79/D77))</f>
        <v/>
      </c>
      <c r="H79" s="126"/>
      <c r="L79" s="126"/>
      <c r="M79" s="126"/>
      <c r="N79" s="113"/>
    </row>
    <row r="80" spans="1:14" hidden="1" outlineLevel="1" x14ac:dyDescent="0.3">
      <c r="A80" s="119" t="s">
        <v>233</v>
      </c>
      <c r="B80" s="47" t="s">
        <v>234</v>
      </c>
      <c r="C80" s="161"/>
      <c r="D80" s="161"/>
      <c r="E80" s="125"/>
      <c r="F80" s="157">
        <f>IF(C77=0,"",IF(C80="[for completion]","",C80/C77))</f>
        <v>0</v>
      </c>
      <c r="G80" s="157" t="str">
        <f>IF(D77=0,"",IF(D80="[for completion]","",D80/D77))</f>
        <v/>
      </c>
      <c r="H80" s="126"/>
      <c r="L80" s="126"/>
      <c r="M80" s="126"/>
      <c r="N80" s="113"/>
    </row>
    <row r="81" spans="1:14" hidden="1" outlineLevel="1" x14ac:dyDescent="0.3">
      <c r="A81" s="119" t="s">
        <v>235</v>
      </c>
      <c r="B81" s="47" t="s">
        <v>236</v>
      </c>
      <c r="C81" s="161"/>
      <c r="D81" s="161"/>
      <c r="E81" s="125"/>
      <c r="F81" s="157">
        <f>IF(C77=0,"",IF(C81="[for completion]","",C81/C77))</f>
        <v>0</v>
      </c>
      <c r="G81" s="157" t="str">
        <f>IF(D77=0,"",IF(D81="[for completion]","",D81/D77))</f>
        <v/>
      </c>
      <c r="H81" s="126"/>
      <c r="L81" s="126"/>
      <c r="M81" s="126"/>
      <c r="N81" s="113"/>
    </row>
    <row r="82" spans="1:14" hidden="1" outlineLevel="1" x14ac:dyDescent="0.3">
      <c r="A82" s="119" t="s">
        <v>237</v>
      </c>
      <c r="B82" s="47" t="s">
        <v>238</v>
      </c>
      <c r="C82" s="161"/>
      <c r="D82" s="161"/>
      <c r="E82" s="125"/>
      <c r="F82" s="157">
        <f>IF(C77=0,"",IF(C82="[for completion]","",C82/C77))</f>
        <v>0</v>
      </c>
      <c r="G82" s="157" t="str">
        <f>IF(D77=0,"",IF(D82="[for completion]","",D82/D77))</f>
        <v/>
      </c>
      <c r="H82" s="126"/>
      <c r="L82" s="126"/>
      <c r="M82" s="126"/>
      <c r="N82" s="113"/>
    </row>
    <row r="83" spans="1:14" hidden="1" outlineLevel="1" x14ac:dyDescent="0.3">
      <c r="A83" s="119" t="s">
        <v>239</v>
      </c>
      <c r="B83" s="47"/>
      <c r="C83" s="111"/>
      <c r="D83" s="111"/>
      <c r="E83" s="125"/>
      <c r="F83" s="112"/>
      <c r="G83" s="112"/>
      <c r="H83" s="126"/>
      <c r="L83" s="126"/>
      <c r="M83" s="126"/>
      <c r="N83" s="113"/>
    </row>
    <row r="84" spans="1:14" hidden="1" outlineLevel="1" x14ac:dyDescent="0.3">
      <c r="A84" s="119" t="s">
        <v>240</v>
      </c>
      <c r="B84" s="47"/>
      <c r="C84" s="111"/>
      <c r="D84" s="111"/>
      <c r="E84" s="125"/>
      <c r="F84" s="112"/>
      <c r="G84" s="112"/>
      <c r="H84" s="126"/>
      <c r="L84" s="126"/>
      <c r="M84" s="126"/>
      <c r="N84" s="113"/>
    </row>
    <row r="85" spans="1:14" hidden="1" outlineLevel="1" x14ac:dyDescent="0.3">
      <c r="A85" s="119" t="s">
        <v>241</v>
      </c>
      <c r="B85" s="47"/>
      <c r="C85" s="111"/>
      <c r="D85" s="111"/>
      <c r="E85" s="125"/>
      <c r="F85" s="112"/>
      <c r="G85" s="112"/>
      <c r="H85" s="126"/>
      <c r="L85" s="126"/>
      <c r="M85" s="126"/>
      <c r="N85" s="113"/>
    </row>
    <row r="86" spans="1:14" hidden="1" outlineLevel="1" x14ac:dyDescent="0.3">
      <c r="A86" s="119" t="s">
        <v>242</v>
      </c>
      <c r="B86" s="46"/>
      <c r="C86" s="111"/>
      <c r="D86" s="111"/>
      <c r="E86" s="125"/>
      <c r="F86" s="112">
        <f>IF($C$77=0,"",IF(C86="[for completion]","",C86/$C$77))</f>
        <v>0</v>
      </c>
      <c r="G86" s="112" t="str">
        <f>IF($D$77=0,"",IF(D86="[for completion]","",D86/$D$77))</f>
        <v/>
      </c>
      <c r="H86" s="126"/>
      <c r="L86" s="126"/>
      <c r="M86" s="126"/>
      <c r="N86" s="113"/>
    </row>
    <row r="87" spans="1:14" hidden="1" outlineLevel="1" x14ac:dyDescent="0.3">
      <c r="A87" s="119" t="s">
        <v>243</v>
      </c>
      <c r="B87" s="47"/>
      <c r="C87" s="111"/>
      <c r="D87" s="111"/>
      <c r="E87" s="125"/>
      <c r="F87" s="112">
        <f>IF($C$77=0,"",IF(C87="[for completion]","",C87/$C$77))</f>
        <v>0</v>
      </c>
      <c r="G87" s="112" t="str">
        <f>IF($D$77=0,"",IF(D87="[for completion]","",D87/$D$77))</f>
        <v/>
      </c>
      <c r="H87" s="126"/>
      <c r="L87" s="126"/>
      <c r="M87" s="126"/>
      <c r="N87" s="113"/>
    </row>
    <row r="88" spans="1:14" ht="15" customHeight="1" collapsed="1" x14ac:dyDescent="0.3">
      <c r="A88" s="98"/>
      <c r="B88" s="72" t="s">
        <v>244</v>
      </c>
      <c r="C88" s="114" t="s">
        <v>245</v>
      </c>
      <c r="D88" s="114" t="s">
        <v>246</v>
      </c>
      <c r="E88" s="74"/>
      <c r="F88" s="73" t="s">
        <v>247</v>
      </c>
      <c r="G88" s="98" t="s">
        <v>248</v>
      </c>
      <c r="H88" s="126"/>
      <c r="L88" s="126"/>
      <c r="M88" s="126"/>
      <c r="N88" s="113"/>
    </row>
    <row r="89" spans="1:14" x14ac:dyDescent="0.3">
      <c r="A89" s="119" t="s">
        <v>249</v>
      </c>
      <c r="B89" s="125" t="s">
        <v>250</v>
      </c>
      <c r="C89" s="156">
        <v>2.76</v>
      </c>
      <c r="D89" s="156">
        <v>2.76</v>
      </c>
      <c r="E89" s="127"/>
      <c r="F89" s="162"/>
      <c r="G89" s="163"/>
      <c r="H89" s="126"/>
      <c r="L89" s="126"/>
      <c r="M89" s="126"/>
      <c r="N89" s="113"/>
    </row>
    <row r="90" spans="1:14" x14ac:dyDescent="0.3">
      <c r="B90" s="125"/>
      <c r="C90" s="160"/>
      <c r="D90" s="160"/>
      <c r="E90" s="127"/>
      <c r="F90" s="162"/>
      <c r="G90" s="163"/>
      <c r="H90" s="126"/>
      <c r="L90" s="126"/>
      <c r="M90" s="126"/>
      <c r="N90" s="113"/>
    </row>
    <row r="91" spans="1:14" x14ac:dyDescent="0.3">
      <c r="B91" s="125" t="s">
        <v>251</v>
      </c>
      <c r="C91" s="164"/>
      <c r="D91" s="164"/>
      <c r="E91" s="127"/>
      <c r="F91" s="163"/>
      <c r="G91" s="163"/>
      <c r="H91" s="126"/>
      <c r="L91" s="126"/>
      <c r="M91" s="126"/>
      <c r="N91" s="113"/>
    </row>
    <row r="92" spans="1:14" x14ac:dyDescent="0.3">
      <c r="A92" s="119" t="s">
        <v>252</v>
      </c>
      <c r="B92" s="125" t="s">
        <v>213</v>
      </c>
      <c r="C92" s="160"/>
      <c r="D92" s="160"/>
      <c r="E92" s="127"/>
      <c r="F92" s="163"/>
      <c r="G92" s="163"/>
      <c r="H92" s="126"/>
      <c r="L92" s="126"/>
      <c r="M92" s="126"/>
      <c r="N92" s="113"/>
    </row>
    <row r="93" spans="1:14" x14ac:dyDescent="0.3">
      <c r="A93" s="119" t="s">
        <v>253</v>
      </c>
      <c r="B93" s="103" t="s">
        <v>215</v>
      </c>
      <c r="C93" s="153">
        <v>74806</v>
      </c>
      <c r="D93" s="153">
        <v>74806</v>
      </c>
      <c r="E93" s="103"/>
      <c r="F93" s="157">
        <f>IF(C100=0,"",IF(C93="[for completion]","",IF(C93="","",C93/C100)))</f>
        <v>0.22756495941333346</v>
      </c>
      <c r="G93" s="157">
        <f>IF(D100=0,"",IF(D93="[Mark as ND1 if not relevant]","",IF(D93="","",D93/D100)))</f>
        <v>0.22756495941333346</v>
      </c>
      <c r="H93" s="126"/>
      <c r="L93" s="126"/>
      <c r="M93" s="126"/>
      <c r="N93" s="113"/>
    </row>
    <row r="94" spans="1:14" x14ac:dyDescent="0.3">
      <c r="A94" s="119" t="s">
        <v>254</v>
      </c>
      <c r="B94" s="103" t="s">
        <v>217</v>
      </c>
      <c r="C94" s="153">
        <v>64175.26</v>
      </c>
      <c r="D94" s="153">
        <v>64175.26</v>
      </c>
      <c r="E94" s="103"/>
      <c r="F94" s="157">
        <f>IF(C100=0,"",IF(C94="[for completion]","",IF(C94="","",C94/C100)))</f>
        <v>0.19522552251477318</v>
      </c>
      <c r="G94" s="157">
        <f>IF(D100=0,"",IF(D94="[Mark as ND1 if not relevant]","",IF(D94="","",D94/D100)))</f>
        <v>0.19522552251477318</v>
      </c>
      <c r="H94" s="126"/>
      <c r="L94" s="126"/>
      <c r="M94" s="126"/>
      <c r="N94" s="113"/>
    </row>
    <row r="95" spans="1:14" x14ac:dyDescent="0.3">
      <c r="A95" s="119" t="s">
        <v>255</v>
      </c>
      <c r="B95" s="103" t="s">
        <v>219</v>
      </c>
      <c r="C95" s="153">
        <v>55702</v>
      </c>
      <c r="D95" s="153">
        <v>55702</v>
      </c>
      <c r="E95" s="103"/>
      <c r="F95" s="157">
        <f>IF(C100=0,"",IF(C95="[for completion]","",IF(C95="","",C95/C100)))</f>
        <v>0.16944928707913137</v>
      </c>
      <c r="G95" s="157">
        <f>IF(D100=0,"",IF(D95="[Mark as ND1 if not relevant]","",IF(D95="","",D95/D100)))</f>
        <v>0.16944928707913137</v>
      </c>
      <c r="H95" s="126"/>
      <c r="L95" s="126"/>
      <c r="M95" s="126"/>
      <c r="N95" s="113"/>
    </row>
    <row r="96" spans="1:14" x14ac:dyDescent="0.3">
      <c r="A96" s="119" t="s">
        <v>256</v>
      </c>
      <c r="B96" s="103" t="s">
        <v>221</v>
      </c>
      <c r="C96" s="153">
        <v>53178.57</v>
      </c>
      <c r="D96" s="153">
        <v>53178.57</v>
      </c>
      <c r="E96" s="103"/>
      <c r="F96" s="157">
        <f>IF(C100=0,"",IF(C96="[for completion]","",IF(C96="","",C96/C100)))</f>
        <v>0.16177284073081186</v>
      </c>
      <c r="G96" s="157">
        <f>IF(D100=0,"",IF(D96="[Mark as ND1 if not relevant]","",IF(D96="","",D96/D100)))</f>
        <v>0.16177284073081186</v>
      </c>
      <c r="H96" s="126"/>
      <c r="L96" s="126"/>
      <c r="M96" s="126"/>
      <c r="N96" s="113"/>
    </row>
    <row r="97" spans="1:14" x14ac:dyDescent="0.3">
      <c r="A97" s="119" t="s">
        <v>257</v>
      </c>
      <c r="B97" s="103" t="s">
        <v>223</v>
      </c>
      <c r="C97" s="153">
        <v>64977.89</v>
      </c>
      <c r="D97" s="153">
        <v>64977.89</v>
      </c>
      <c r="E97" s="103"/>
      <c r="F97" s="157">
        <f>IF(C100=0,"",IF(C97="[for completion]","",IF(C97="","",C97/C100)))</f>
        <v>0.19766717777469783</v>
      </c>
      <c r="G97" s="157">
        <f>IF(D100=0,"",IF(D97="[Mark as ND1 if not relevant]","",IF(D97="","",D97/D100)))</f>
        <v>0.19766717777469783</v>
      </c>
      <c r="H97" s="126"/>
      <c r="L97" s="126"/>
      <c r="M97" s="126"/>
    </row>
    <row r="98" spans="1:14" x14ac:dyDescent="0.3">
      <c r="A98" s="119" t="s">
        <v>258</v>
      </c>
      <c r="B98" s="103" t="s">
        <v>225</v>
      </c>
      <c r="C98" s="153">
        <v>12890</v>
      </c>
      <c r="D98" s="153">
        <v>12890</v>
      </c>
      <c r="E98" s="103"/>
      <c r="F98" s="157">
        <f>IF(C100=0,"",IF(C98="[for completion]","",IF(C98="","",C98/C100)))</f>
        <v>3.9212260070554075E-2</v>
      </c>
      <c r="G98" s="157">
        <f>IF(D100=0,"",IF(D98="[Mark as ND1 if not relevant]","",IF(D98="","",D98/D100)))</f>
        <v>3.9212260070554075E-2</v>
      </c>
      <c r="H98" s="126"/>
      <c r="L98" s="126"/>
      <c r="M98" s="126"/>
    </row>
    <row r="99" spans="1:14" x14ac:dyDescent="0.3">
      <c r="A99" s="119" t="s">
        <v>259</v>
      </c>
      <c r="B99" s="103" t="s">
        <v>227</v>
      </c>
      <c r="C99" s="153">
        <v>2994</v>
      </c>
      <c r="D99" s="153">
        <v>2994</v>
      </c>
      <c r="E99" s="103"/>
      <c r="F99" s="157">
        <f>IF(C100=0,"",IF(C99="[for completion]","",IF(C99="","",C99/C100)))</f>
        <v>9.1079524166981316E-3</v>
      </c>
      <c r="G99" s="157">
        <f>IF(D100=0,"",IF(D99="[Mark as ND1 if not relevant]","",IF(D99="","",D99/D100)))</f>
        <v>9.1079524166981316E-3</v>
      </c>
      <c r="H99" s="126"/>
      <c r="L99" s="126"/>
      <c r="M99" s="126"/>
    </row>
    <row r="100" spans="1:14" x14ac:dyDescent="0.3">
      <c r="A100" s="119" t="s">
        <v>260</v>
      </c>
      <c r="B100" s="46" t="s">
        <v>196</v>
      </c>
      <c r="C100" s="111">
        <f>SUM(C93:C99)</f>
        <v>328723.72000000003</v>
      </c>
      <c r="D100" s="111">
        <f>SUM(D93:D99)</f>
        <v>328723.72000000003</v>
      </c>
      <c r="E100" s="125"/>
      <c r="F100" s="165">
        <f>SUM(F93:F99)</f>
        <v>1</v>
      </c>
      <c r="G100" s="158">
        <f>SUM(G93:G99)</f>
        <v>1</v>
      </c>
      <c r="H100" s="126"/>
      <c r="L100" s="126"/>
      <c r="M100" s="126"/>
    </row>
    <row r="101" spans="1:14" hidden="1" outlineLevel="1" x14ac:dyDescent="0.3">
      <c r="A101" s="119" t="s">
        <v>261</v>
      </c>
      <c r="B101" s="47" t="s">
        <v>230</v>
      </c>
      <c r="C101" s="161"/>
      <c r="D101" s="161"/>
      <c r="E101" s="125"/>
      <c r="F101" s="157">
        <f>IF(C100=0,"",IF(C101="[for completion]","",C101/C100))</f>
        <v>0</v>
      </c>
      <c r="G101" s="157">
        <f>IF(D100=0,"",IF(D101="[for completion]","",D101/D100))</f>
        <v>0</v>
      </c>
      <c r="H101" s="126"/>
      <c r="L101" s="126"/>
      <c r="M101" s="126"/>
    </row>
    <row r="102" spans="1:14" hidden="1" outlineLevel="1" x14ac:dyDescent="0.3">
      <c r="A102" s="119" t="s">
        <v>262</v>
      </c>
      <c r="B102" s="47" t="s">
        <v>232</v>
      </c>
      <c r="C102" s="161"/>
      <c r="D102" s="161"/>
      <c r="E102" s="125"/>
      <c r="F102" s="157">
        <f>IF(C100=0,"",IF(C102="[for completion]","",C102/C100))</f>
        <v>0</v>
      </c>
      <c r="G102" s="157">
        <f>IF(D100=0,"",IF(D102="[for completion]","",D102/D100))</f>
        <v>0</v>
      </c>
      <c r="H102" s="126"/>
      <c r="L102" s="126"/>
      <c r="M102" s="126"/>
    </row>
    <row r="103" spans="1:14" hidden="1" outlineLevel="1" x14ac:dyDescent="0.3">
      <c r="A103" s="119" t="s">
        <v>263</v>
      </c>
      <c r="B103" s="47" t="s">
        <v>234</v>
      </c>
      <c r="C103" s="161"/>
      <c r="D103" s="161"/>
      <c r="E103" s="125"/>
      <c r="F103" s="157">
        <f>IF(C100=0,"",IF(C103="[for completion]","",C103/C100))</f>
        <v>0</v>
      </c>
      <c r="G103" s="157">
        <f>IF(D100=0,"",IF(D103="[for completion]","",D103/D100))</f>
        <v>0</v>
      </c>
      <c r="H103" s="126"/>
      <c r="L103" s="126"/>
      <c r="M103" s="126"/>
    </row>
    <row r="104" spans="1:14" hidden="1" outlineLevel="1" x14ac:dyDescent="0.3">
      <c r="A104" s="119" t="s">
        <v>264</v>
      </c>
      <c r="B104" s="47" t="s">
        <v>236</v>
      </c>
      <c r="C104" s="161"/>
      <c r="D104" s="161"/>
      <c r="E104" s="125"/>
      <c r="F104" s="157">
        <f>IF(C100=0,"",IF(C104="[for completion]","",C104/C100))</f>
        <v>0</v>
      </c>
      <c r="G104" s="157">
        <f>IF(D100=0,"",IF(D104="[for completion]","",D104/D100))</f>
        <v>0</v>
      </c>
      <c r="H104" s="126"/>
      <c r="L104" s="126"/>
      <c r="M104" s="126"/>
    </row>
    <row r="105" spans="1:14" hidden="1" outlineLevel="1" x14ac:dyDescent="0.3">
      <c r="A105" s="119" t="s">
        <v>265</v>
      </c>
      <c r="B105" s="47" t="s">
        <v>238</v>
      </c>
      <c r="C105" s="161"/>
      <c r="D105" s="161"/>
      <c r="E105" s="125"/>
      <c r="F105" s="157">
        <f>IF(C100=0,"",IF(C105="[for completion]","",C105/C100))</f>
        <v>0</v>
      </c>
      <c r="G105" s="157">
        <f>IF(D100=0,"",IF(D105="[for completion]","",D105/D100))</f>
        <v>0</v>
      </c>
      <c r="H105" s="126"/>
      <c r="L105" s="126"/>
      <c r="M105" s="126"/>
    </row>
    <row r="106" spans="1:14" hidden="1" outlineLevel="1" x14ac:dyDescent="0.3">
      <c r="A106" s="119" t="s">
        <v>266</v>
      </c>
      <c r="B106" s="47"/>
      <c r="C106" s="111"/>
      <c r="D106" s="111"/>
      <c r="E106" s="125"/>
      <c r="F106" s="112"/>
      <c r="G106" s="112"/>
      <c r="H106" s="126"/>
      <c r="L106" s="126"/>
      <c r="M106" s="126"/>
    </row>
    <row r="107" spans="1:14" hidden="1" outlineLevel="1" x14ac:dyDescent="0.3">
      <c r="A107" s="119" t="s">
        <v>267</v>
      </c>
      <c r="B107" s="47"/>
      <c r="C107" s="111"/>
      <c r="D107" s="111"/>
      <c r="E107" s="125"/>
      <c r="F107" s="112"/>
      <c r="G107" s="112"/>
      <c r="H107" s="126"/>
      <c r="L107" s="126"/>
      <c r="M107" s="126"/>
    </row>
    <row r="108" spans="1:14" hidden="1" outlineLevel="1" x14ac:dyDescent="0.3">
      <c r="A108" s="119" t="s">
        <v>268</v>
      </c>
      <c r="B108" s="46"/>
      <c r="C108" s="111"/>
      <c r="D108" s="111"/>
      <c r="E108" s="125"/>
      <c r="F108" s="112"/>
      <c r="G108" s="112"/>
      <c r="H108" s="126"/>
      <c r="L108" s="126"/>
      <c r="M108" s="126"/>
    </row>
    <row r="109" spans="1:14" hidden="1" outlineLevel="1" x14ac:dyDescent="0.3">
      <c r="A109" s="119" t="s">
        <v>269</v>
      </c>
      <c r="B109" s="47"/>
      <c r="C109" s="111"/>
      <c r="D109" s="111"/>
      <c r="E109" s="125"/>
      <c r="F109" s="112"/>
      <c r="G109" s="112"/>
      <c r="H109" s="126"/>
      <c r="L109" s="126"/>
      <c r="M109" s="126"/>
    </row>
    <row r="110" spans="1:14" hidden="1" outlineLevel="1" x14ac:dyDescent="0.3">
      <c r="A110" s="119" t="s">
        <v>270</v>
      </c>
      <c r="B110" s="47"/>
      <c r="C110" s="111"/>
      <c r="D110" s="111"/>
      <c r="E110" s="125"/>
      <c r="F110" s="112"/>
      <c r="G110" s="112"/>
      <c r="H110" s="126"/>
      <c r="L110" s="126"/>
      <c r="M110" s="126"/>
    </row>
    <row r="111" spans="1:14" ht="15" customHeight="1" collapsed="1" x14ac:dyDescent="0.3">
      <c r="A111" s="98"/>
      <c r="B111" s="128" t="s">
        <v>271</v>
      </c>
      <c r="C111" s="73" t="s">
        <v>272</v>
      </c>
      <c r="D111" s="73" t="s">
        <v>273</v>
      </c>
      <c r="E111" s="74"/>
      <c r="F111" s="73" t="s">
        <v>274</v>
      </c>
      <c r="G111" s="73" t="s">
        <v>275</v>
      </c>
      <c r="H111" s="126"/>
      <c r="L111" s="126"/>
      <c r="M111" s="126"/>
    </row>
    <row r="112" spans="1:14" s="48" customFormat="1" x14ac:dyDescent="0.3">
      <c r="A112" s="119" t="s">
        <v>276</v>
      </c>
      <c r="B112" s="125" t="s">
        <v>277</v>
      </c>
      <c r="C112" s="153">
        <v>0</v>
      </c>
      <c r="D112" s="153">
        <v>0</v>
      </c>
      <c r="E112" s="112"/>
      <c r="F112" s="157">
        <f>IF(C129=0,"",IF(C112="[for completion]","",IF(C112="","",C112/C129)))</f>
        <v>0</v>
      </c>
      <c r="G112" s="157">
        <f>IF(D129=0,"",IF(D112="[for completion]","",IF(D112="","",D112/D129)))</f>
        <v>0</v>
      </c>
      <c r="I112" s="119"/>
      <c r="J112" s="119"/>
      <c r="K112" s="119"/>
      <c r="L112" s="126" t="s">
        <v>278</v>
      </c>
      <c r="M112" s="126"/>
      <c r="N112" s="126"/>
    </row>
    <row r="113" spans="1:14" s="48" customFormat="1" x14ac:dyDescent="0.3">
      <c r="A113" s="119" t="s">
        <v>279</v>
      </c>
      <c r="B113" s="125" t="s">
        <v>280</v>
      </c>
      <c r="C113" s="153">
        <v>0</v>
      </c>
      <c r="D113" s="153">
        <v>0</v>
      </c>
      <c r="E113" s="112"/>
      <c r="F113" s="157">
        <f>IF(C129=0,"",IF(C113="[for completion]","",IF(C113="","",C113/C129)))</f>
        <v>0</v>
      </c>
      <c r="G113" s="157">
        <f>IF(D129=0,"",IF(D113="[for completion]","",IF(D113="","",D113/D129)))</f>
        <v>0</v>
      </c>
      <c r="I113" s="119"/>
      <c r="J113" s="119"/>
      <c r="K113" s="119"/>
      <c r="L113" s="125" t="s">
        <v>280</v>
      </c>
      <c r="M113" s="126"/>
      <c r="N113" s="126"/>
    </row>
    <row r="114" spans="1:14" s="48" customFormat="1" x14ac:dyDescent="0.3">
      <c r="A114" s="119" t="s">
        <v>281</v>
      </c>
      <c r="B114" s="125" t="s">
        <v>282</v>
      </c>
      <c r="C114" s="153">
        <v>0</v>
      </c>
      <c r="D114" s="153">
        <v>0</v>
      </c>
      <c r="E114" s="112"/>
      <c r="F114" s="157">
        <f>IF(C129=0,"",IF(C114="[for completion]","",IF(C114="","",C114/C129)))</f>
        <v>0</v>
      </c>
      <c r="G114" s="157">
        <f>IF(D129=0,"",IF(D114="[for completion]","",IF(D114="","",D114/D129)))</f>
        <v>0</v>
      </c>
      <c r="I114" s="119"/>
      <c r="J114" s="119"/>
      <c r="K114" s="119"/>
      <c r="L114" s="125" t="s">
        <v>282</v>
      </c>
      <c r="M114" s="126"/>
      <c r="N114" s="126"/>
    </row>
    <row r="115" spans="1:14" s="48" customFormat="1" x14ac:dyDescent="0.3">
      <c r="A115" s="119" t="s">
        <v>283</v>
      </c>
      <c r="B115" s="125" t="s">
        <v>284</v>
      </c>
      <c r="C115" s="153">
        <v>0</v>
      </c>
      <c r="D115" s="153">
        <v>0</v>
      </c>
      <c r="E115" s="112"/>
      <c r="F115" s="157">
        <f>IF(C129=0,"",IF(C115="[for completion]","",IF(C115="","",C115/C129)))</f>
        <v>0</v>
      </c>
      <c r="G115" s="157">
        <f>IF(D129=0,"",IF(D115="[for completion]","",IF(D115="","",D115/D129)))</f>
        <v>0</v>
      </c>
      <c r="I115" s="119"/>
      <c r="J115" s="119"/>
      <c r="K115" s="119"/>
      <c r="L115" s="125" t="s">
        <v>284</v>
      </c>
      <c r="M115" s="126"/>
      <c r="N115" s="126"/>
    </row>
    <row r="116" spans="1:14" s="48" customFormat="1" x14ac:dyDescent="0.3">
      <c r="A116" s="119" t="s">
        <v>285</v>
      </c>
      <c r="B116" s="125" t="s">
        <v>286</v>
      </c>
      <c r="C116" s="153">
        <v>0</v>
      </c>
      <c r="D116" s="153">
        <v>0</v>
      </c>
      <c r="E116" s="112"/>
      <c r="F116" s="157">
        <f>IF(C129=0,"",IF(C116="[for completion]","",IF(C116="","",C116/C129)))</f>
        <v>0</v>
      </c>
      <c r="G116" s="157">
        <f>IF(D129=0,"",IF(D116="[for completion]","",IF(D116="","",D116/D129)))</f>
        <v>0</v>
      </c>
      <c r="I116" s="119"/>
      <c r="J116" s="119"/>
      <c r="K116" s="119"/>
      <c r="L116" s="125" t="s">
        <v>286</v>
      </c>
      <c r="M116" s="126"/>
      <c r="N116" s="126"/>
    </row>
    <row r="117" spans="1:14" s="48" customFormat="1" x14ac:dyDescent="0.3">
      <c r="A117" s="119" t="s">
        <v>287</v>
      </c>
      <c r="B117" s="125" t="s">
        <v>288</v>
      </c>
      <c r="C117" s="153">
        <v>0</v>
      </c>
      <c r="D117" s="153">
        <v>0</v>
      </c>
      <c r="E117" s="125"/>
      <c r="F117" s="157">
        <f>IF(C129=0,"",IF(C117="[for completion]","",IF(C117="","",C117/C129)))</f>
        <v>0</v>
      </c>
      <c r="G117" s="157">
        <f>IF(D129=0,"",IF(D117="[for completion]","",IF(D117="","",D117/D129)))</f>
        <v>0</v>
      </c>
      <c r="I117" s="119"/>
      <c r="J117" s="119"/>
      <c r="K117" s="119"/>
      <c r="L117" s="125" t="s">
        <v>288</v>
      </c>
      <c r="M117" s="126"/>
      <c r="N117" s="126"/>
    </row>
    <row r="118" spans="1:14" x14ac:dyDescent="0.3">
      <c r="A118" s="119" t="s">
        <v>289</v>
      </c>
      <c r="B118" s="125" t="s">
        <v>290</v>
      </c>
      <c r="C118" s="153">
        <v>0</v>
      </c>
      <c r="D118" s="153">
        <v>0</v>
      </c>
      <c r="E118" s="125"/>
      <c r="F118" s="157">
        <f>IF(C129=0,"",IF(C118="[for completion]","",IF(C118="","",C118/C129)))</f>
        <v>0</v>
      </c>
      <c r="G118" s="157">
        <f>IF(D129=0,"",IF(D118="[for completion]","",IF(D118="","",D118/D129)))</f>
        <v>0</v>
      </c>
      <c r="L118" s="125" t="s">
        <v>290</v>
      </c>
      <c r="M118" s="126"/>
    </row>
    <row r="119" spans="1:14" x14ac:dyDescent="0.3">
      <c r="A119" s="119" t="s">
        <v>291</v>
      </c>
      <c r="B119" s="125" t="s">
        <v>292</v>
      </c>
      <c r="C119" s="153">
        <v>0</v>
      </c>
      <c r="D119" s="153">
        <v>0</v>
      </c>
      <c r="E119" s="125"/>
      <c r="F119" s="157">
        <f>IF(C129=0,"",IF(C119="[for completion]","",IF(C119="","",C119/C129)))</f>
        <v>0</v>
      </c>
      <c r="G119" s="157">
        <f>IF(D129=0,"",IF(D119="[for completion]","",IF(D119="","",D119/D129)))</f>
        <v>0</v>
      </c>
      <c r="L119" s="125" t="s">
        <v>292</v>
      </c>
      <c r="M119" s="126"/>
    </row>
    <row r="120" spans="1:14" x14ac:dyDescent="0.3">
      <c r="A120" s="119" t="s">
        <v>293</v>
      </c>
      <c r="B120" s="125" t="s">
        <v>294</v>
      </c>
      <c r="C120" s="153">
        <v>0</v>
      </c>
      <c r="D120" s="153">
        <v>0</v>
      </c>
      <c r="E120" s="125"/>
      <c r="F120" s="157">
        <f>IF(C129=0,"",IF(C120="[for completion]","",IF(C120="","",C120/C129)))</f>
        <v>0</v>
      </c>
      <c r="G120" s="157">
        <f>IF(D129=0,"",IF(D120="[for completion]","",IF(D120="","",D120/D129)))</f>
        <v>0</v>
      </c>
      <c r="L120" s="125" t="s">
        <v>294</v>
      </c>
      <c r="M120" s="126"/>
    </row>
    <row r="121" spans="1:14" x14ac:dyDescent="0.3">
      <c r="A121" s="119" t="s">
        <v>295</v>
      </c>
      <c r="B121" s="125" t="s">
        <v>296</v>
      </c>
      <c r="C121" s="153">
        <v>0</v>
      </c>
      <c r="D121" s="153">
        <v>0</v>
      </c>
      <c r="E121" s="125"/>
      <c r="F121" s="157">
        <f>IF(C129=0,"",IF(C121="[for completion]","",IF(C121="","",C121/C129)))</f>
        <v>0</v>
      </c>
      <c r="G121" s="157">
        <f>IF(D129=0,"",IF(D121="[for completion]","",IF(D121="","",D121/D129)))</f>
        <v>0</v>
      </c>
      <c r="L121" s="125"/>
      <c r="M121" s="126"/>
    </row>
    <row r="122" spans="1:14" x14ac:dyDescent="0.3">
      <c r="A122" s="119" t="s">
        <v>297</v>
      </c>
      <c r="B122" s="125" t="s">
        <v>298</v>
      </c>
      <c r="C122" s="153">
        <v>0</v>
      </c>
      <c r="D122" s="153">
        <v>0</v>
      </c>
      <c r="E122" s="125"/>
      <c r="F122" s="157">
        <f>IF(C129=0,"",IF(C122="[for completion]","",IF(C122="","",C122/C129)))</f>
        <v>0</v>
      </c>
      <c r="G122" s="157">
        <f>IF(D129=0,"",IF(D122="[for completion]","",IF(D122="","",D122/D129)))</f>
        <v>0</v>
      </c>
      <c r="L122" s="125" t="s">
        <v>298</v>
      </c>
      <c r="M122" s="126"/>
    </row>
    <row r="123" spans="1:14" x14ac:dyDescent="0.3">
      <c r="A123" s="119" t="s">
        <v>299</v>
      </c>
      <c r="B123" s="125" t="s">
        <v>300</v>
      </c>
      <c r="C123" s="153">
        <v>0</v>
      </c>
      <c r="D123" s="153">
        <v>0</v>
      </c>
      <c r="E123" s="125"/>
      <c r="F123" s="157">
        <f>IF(C129=0,"",IF(C123="[for completion]","",IF(C123="","",C123/C129)))</f>
        <v>0</v>
      </c>
      <c r="G123" s="157">
        <f>IF(D129=0,"",IF(D123="[for completion]","",IF(D123="","",D123/D129)))</f>
        <v>0</v>
      </c>
      <c r="L123" s="125" t="s">
        <v>300</v>
      </c>
      <c r="M123" s="126"/>
    </row>
    <row r="124" spans="1:14" x14ac:dyDescent="0.3">
      <c r="A124" s="119" t="s">
        <v>301</v>
      </c>
      <c r="B124" s="103" t="s">
        <v>302</v>
      </c>
      <c r="C124" s="153">
        <v>0</v>
      </c>
      <c r="D124" s="153">
        <v>0</v>
      </c>
      <c r="E124" s="125"/>
      <c r="F124" s="157">
        <f>IF(C129=0,"",IF(C124="[for completion]","",IF(C124="","",C124/C129)))</f>
        <v>0</v>
      </c>
      <c r="G124" s="157">
        <f>IF(D129=0,"",IF(D124="[for completion]","",IF(D124="","",D124/D129)))</f>
        <v>0</v>
      </c>
      <c r="L124" s="103" t="s">
        <v>302</v>
      </c>
      <c r="M124" s="126"/>
    </row>
    <row r="125" spans="1:14" x14ac:dyDescent="0.3">
      <c r="A125" s="119" t="s">
        <v>303</v>
      </c>
      <c r="B125" s="125" t="s">
        <v>109</v>
      </c>
      <c r="C125" s="153">
        <v>711176.61</v>
      </c>
      <c r="D125" s="153">
        <v>711176.61</v>
      </c>
      <c r="E125" s="125"/>
      <c r="F125" s="157">
        <f>IF(C129=0,"",IF(C125="[for completion]","",IF(C125="","",C125/C129)))</f>
        <v>1</v>
      </c>
      <c r="G125" s="157">
        <f>IF(D129=0,"",IF(D125="[for completion]","",IF(D125="","",D125/D129)))</f>
        <v>1</v>
      </c>
      <c r="L125" s="125" t="s">
        <v>109</v>
      </c>
      <c r="M125" s="126"/>
    </row>
    <row r="126" spans="1:14" x14ac:dyDescent="0.3">
      <c r="A126" s="119" t="s">
        <v>304</v>
      </c>
      <c r="B126" s="125" t="s">
        <v>305</v>
      </c>
      <c r="C126" s="153">
        <v>0</v>
      </c>
      <c r="D126" s="153">
        <v>0</v>
      </c>
      <c r="E126" s="125"/>
      <c r="F126" s="157">
        <f>IF(C129=0,"",IF(C126="[for completion]","",IF(C126="","",C126/C129)))</f>
        <v>0</v>
      </c>
      <c r="G126" s="157">
        <f>IF(D129=0,"",IF(D126="[for completion]","",IF(D126="","",D126/D129)))</f>
        <v>0</v>
      </c>
      <c r="H126" s="113"/>
      <c r="L126" s="125" t="s">
        <v>305</v>
      </c>
      <c r="M126" s="126"/>
    </row>
    <row r="127" spans="1:14" x14ac:dyDescent="0.3">
      <c r="A127" s="119" t="s">
        <v>306</v>
      </c>
      <c r="B127" s="125" t="s">
        <v>307</v>
      </c>
      <c r="C127" s="153">
        <v>0</v>
      </c>
      <c r="D127" s="153">
        <v>0</v>
      </c>
      <c r="E127" s="125"/>
      <c r="F127" s="157">
        <f>IF(C129=0,"",IF(C127="[for completion]","",IF(C127="","",C127/C129)))</f>
        <v>0</v>
      </c>
      <c r="G127" s="157">
        <f>IF(D129=0,"",IF(D127="[for completion]","",IF(D127="","",D127/D129)))</f>
        <v>0</v>
      </c>
      <c r="H127" s="126"/>
      <c r="L127" s="125" t="s">
        <v>307</v>
      </c>
      <c r="M127" s="126"/>
    </row>
    <row r="128" spans="1:14" x14ac:dyDescent="0.3">
      <c r="A128" s="119" t="s">
        <v>308</v>
      </c>
      <c r="B128" s="125" t="s">
        <v>194</v>
      </c>
      <c r="C128" s="153">
        <v>0</v>
      </c>
      <c r="D128" s="153">
        <v>0</v>
      </c>
      <c r="E128" s="125"/>
      <c r="F128" s="157">
        <f>IF(C129=0,"",IF(C128="[for completion]","",IF(C128="","",C128/C129)))</f>
        <v>0</v>
      </c>
      <c r="G128" s="157">
        <f>IF(D129=0,"",IF(D128="[for completion]","",IF(D128="","",D128/D129)))</f>
        <v>0</v>
      </c>
      <c r="H128" s="126"/>
      <c r="L128" s="126"/>
      <c r="M128" s="126"/>
    </row>
    <row r="129" spans="1:14" x14ac:dyDescent="0.3">
      <c r="A129" s="119" t="s">
        <v>309</v>
      </c>
      <c r="B129" s="46" t="s">
        <v>196</v>
      </c>
      <c r="C129" s="137">
        <f>SUM(C112:C128)</f>
        <v>711176.61</v>
      </c>
      <c r="D129" s="137">
        <f>SUM(D112:D128)</f>
        <v>711176.61</v>
      </c>
      <c r="E129" s="125"/>
      <c r="F129" s="155">
        <f>SUM(F112:F128)</f>
        <v>1</v>
      </c>
      <c r="G129" s="155">
        <f>SUM(G112:G128)</f>
        <v>1</v>
      </c>
      <c r="H129" s="126"/>
      <c r="L129" s="126"/>
      <c r="M129" s="126"/>
    </row>
    <row r="130" spans="1:14" hidden="1" outlineLevel="1" x14ac:dyDescent="0.3">
      <c r="A130" s="119" t="s">
        <v>310</v>
      </c>
      <c r="B130" s="101" t="s">
        <v>198</v>
      </c>
      <c r="C130" s="154"/>
      <c r="D130" s="154"/>
      <c r="E130" s="125"/>
      <c r="F130" s="157" t="str">
        <f>IF(C129=0,"",IF(C130="[for completion]","",IF(C130="","",C130/C129)))</f>
        <v/>
      </c>
      <c r="G130" s="157" t="str">
        <f>IF(D129=0,"",IF(D130="[for completion]","",IF(D130="","",D130/D129)))</f>
        <v/>
      </c>
      <c r="H130" s="126"/>
      <c r="L130" s="126"/>
      <c r="M130" s="126"/>
    </row>
    <row r="131" spans="1:14" hidden="1" outlineLevel="1" x14ac:dyDescent="0.3">
      <c r="A131" s="119" t="s">
        <v>311</v>
      </c>
      <c r="B131" s="101" t="s">
        <v>198</v>
      </c>
      <c r="C131" s="154"/>
      <c r="D131" s="154"/>
      <c r="E131" s="125"/>
      <c r="F131" s="157">
        <f>IF(C129=0,"",IF(C131="[for completion]","",C131/C129))</f>
        <v>0</v>
      </c>
      <c r="G131" s="157">
        <f>IF(D129=0,"",IF(D131="[for completion]","",D131/D129))</f>
        <v>0</v>
      </c>
      <c r="H131" s="126"/>
      <c r="L131" s="126"/>
      <c r="M131" s="126"/>
    </row>
    <row r="132" spans="1:14" hidden="1" outlineLevel="1" x14ac:dyDescent="0.3">
      <c r="A132" s="119" t="s">
        <v>312</v>
      </c>
      <c r="B132" s="101" t="s">
        <v>198</v>
      </c>
      <c r="C132" s="154"/>
      <c r="D132" s="154"/>
      <c r="E132" s="125"/>
      <c r="F132" s="157">
        <f>IF(C129=0,"",IF(C132="[for completion]","",C132/C129))</f>
        <v>0</v>
      </c>
      <c r="G132" s="157">
        <f>IF(D129=0,"",IF(D132="[for completion]","",D132/D129))</f>
        <v>0</v>
      </c>
      <c r="H132" s="126"/>
      <c r="L132" s="126"/>
      <c r="M132" s="126"/>
    </row>
    <row r="133" spans="1:14" hidden="1" outlineLevel="1" x14ac:dyDescent="0.3">
      <c r="A133" s="119" t="s">
        <v>313</v>
      </c>
      <c r="B133" s="101" t="s">
        <v>198</v>
      </c>
      <c r="C133" s="154"/>
      <c r="D133" s="154"/>
      <c r="E133" s="125"/>
      <c r="F133" s="157">
        <f>IF(C129=0,"",IF(C133="[for completion]","",C133/C129))</f>
        <v>0</v>
      </c>
      <c r="G133" s="157">
        <f>IF(D129=0,"",IF(D133="[for completion]","",D133/D129))</f>
        <v>0</v>
      </c>
      <c r="H133" s="126"/>
      <c r="L133" s="126"/>
      <c r="M133" s="126"/>
    </row>
    <row r="134" spans="1:14" hidden="1" outlineLevel="1" x14ac:dyDescent="0.3">
      <c r="A134" s="119" t="s">
        <v>314</v>
      </c>
      <c r="B134" s="101" t="s">
        <v>198</v>
      </c>
      <c r="C134" s="154"/>
      <c r="D134" s="154"/>
      <c r="E134" s="125"/>
      <c r="F134" s="157">
        <f>IF(C129=0,"",IF(C134="[for completion]","",C134/C129))</f>
        <v>0</v>
      </c>
      <c r="G134" s="157">
        <f>IF(D129=0,"",IF(D134="[for completion]","",D134/D129))</f>
        <v>0</v>
      </c>
      <c r="H134" s="126"/>
      <c r="L134" s="126"/>
      <c r="M134" s="126"/>
    </row>
    <row r="135" spans="1:14" hidden="1" outlineLevel="1" x14ac:dyDescent="0.3">
      <c r="A135" s="119" t="s">
        <v>315</v>
      </c>
      <c r="B135" s="101" t="s">
        <v>198</v>
      </c>
      <c r="C135" s="154"/>
      <c r="D135" s="154"/>
      <c r="E135" s="125"/>
      <c r="F135" s="157">
        <f>IF(C129=0,"",IF(C135="[for completion]","",C135/C129))</f>
        <v>0</v>
      </c>
      <c r="G135" s="157">
        <f>IF(D129=0,"",IF(D135="[for completion]","",D135/D129))</f>
        <v>0</v>
      </c>
      <c r="H135" s="126"/>
      <c r="L135" s="126"/>
      <c r="M135" s="126"/>
    </row>
    <row r="136" spans="1:14" hidden="1" outlineLevel="1" x14ac:dyDescent="0.3">
      <c r="A136" s="119" t="s">
        <v>316</v>
      </c>
      <c r="B136" s="101" t="s">
        <v>198</v>
      </c>
      <c r="C136" s="154"/>
      <c r="D136" s="154"/>
      <c r="E136" s="125"/>
      <c r="F136" s="157">
        <f>IF($C$129=0,"",IF(C136="[for completion]","",C136/$C$129))</f>
        <v>0</v>
      </c>
      <c r="G136" s="157">
        <f>IF(D129=0,"",IF(D136="[for completion]","",D136/D129))</f>
        <v>0</v>
      </c>
      <c r="H136" s="126"/>
      <c r="L136" s="126"/>
      <c r="M136" s="126"/>
    </row>
    <row r="137" spans="1:14" ht="15" customHeight="1" collapsed="1" x14ac:dyDescent="0.3">
      <c r="A137" s="98"/>
      <c r="B137" s="72" t="s">
        <v>317</v>
      </c>
      <c r="C137" s="73" t="s">
        <v>272</v>
      </c>
      <c r="D137" s="73" t="s">
        <v>273</v>
      </c>
      <c r="E137" s="74"/>
      <c r="F137" s="73" t="s">
        <v>274</v>
      </c>
      <c r="G137" s="73" t="s">
        <v>275</v>
      </c>
      <c r="H137" s="126"/>
      <c r="L137" s="126"/>
      <c r="M137" s="126"/>
    </row>
    <row r="138" spans="1:14" s="48" customFormat="1" x14ac:dyDescent="0.3">
      <c r="A138" s="119" t="s">
        <v>318</v>
      </c>
      <c r="B138" s="125" t="s">
        <v>277</v>
      </c>
      <c r="C138" s="153">
        <v>59202.13</v>
      </c>
      <c r="D138" s="153">
        <v>59202.13</v>
      </c>
      <c r="E138" s="112"/>
      <c r="F138" s="157">
        <f>IF(C155=0,"",IF(C138="[for completion]","",IF(C138="","",C138/C155)))</f>
        <v>0.18009669688683941</v>
      </c>
      <c r="G138" s="157">
        <f>IF(D155=0,"",IF(D138="[for completion]","",IF(D138="","",D138/D155)))</f>
        <v>0.18009669688683941</v>
      </c>
      <c r="H138" s="126"/>
      <c r="I138" s="119"/>
      <c r="J138" s="119"/>
      <c r="K138" s="119"/>
      <c r="L138" s="126"/>
      <c r="M138" s="126"/>
      <c r="N138" s="126"/>
    </row>
    <row r="139" spans="1:14" s="48" customFormat="1" x14ac:dyDescent="0.3">
      <c r="A139" s="119" t="s">
        <v>319</v>
      </c>
      <c r="B139" s="125" t="s">
        <v>280</v>
      </c>
      <c r="C139" s="153">
        <v>0</v>
      </c>
      <c r="D139" s="153">
        <v>0</v>
      </c>
      <c r="E139" s="112"/>
      <c r="F139" s="157">
        <f>IF(C155=0,"",IF(C139="[for completion]","",IF(C139="","",C139/C155)))</f>
        <v>0</v>
      </c>
      <c r="G139" s="157">
        <f>IF(D155=0,"",IF(D139="[for completion]","",IF(D139="","",D139/D155)))</f>
        <v>0</v>
      </c>
      <c r="H139" s="126"/>
      <c r="I139" s="119"/>
      <c r="J139" s="119"/>
      <c r="K139" s="119"/>
      <c r="L139" s="126"/>
      <c r="M139" s="126"/>
      <c r="N139" s="126"/>
    </row>
    <row r="140" spans="1:14" s="48" customFormat="1" x14ac:dyDescent="0.3">
      <c r="A140" s="119" t="s">
        <v>320</v>
      </c>
      <c r="B140" s="125" t="s">
        <v>282</v>
      </c>
      <c r="C140" s="153">
        <v>0</v>
      </c>
      <c r="D140" s="153">
        <v>0</v>
      </c>
      <c r="E140" s="112"/>
      <c r="F140" s="157">
        <f>IF(C155=0,"",IF(C140="[for completion]","",IF(C140="","",C140/C155)))</f>
        <v>0</v>
      </c>
      <c r="G140" s="157">
        <f>IF(D155=0,"",IF(D140="[for completion]","",IF(D140="","",D140/D155)))</f>
        <v>0</v>
      </c>
      <c r="H140" s="126"/>
      <c r="I140" s="119"/>
      <c r="J140" s="119"/>
      <c r="K140" s="119"/>
      <c r="L140" s="126"/>
      <c r="M140" s="126"/>
      <c r="N140" s="126"/>
    </row>
    <row r="141" spans="1:14" s="48" customFormat="1" x14ac:dyDescent="0.3">
      <c r="A141" s="119" t="s">
        <v>321</v>
      </c>
      <c r="B141" s="125" t="s">
        <v>284</v>
      </c>
      <c r="C141" s="153">
        <v>0</v>
      </c>
      <c r="D141" s="153">
        <v>0</v>
      </c>
      <c r="E141" s="112"/>
      <c r="F141" s="157">
        <f>IF(C155=0,"",IF(C141="[for completion]","",IF(C141="","",C141/C155)))</f>
        <v>0</v>
      </c>
      <c r="G141" s="157">
        <f>IF(D155=0,"",IF(D141="[for completion]","",IF(D141="","",D141/D155)))</f>
        <v>0</v>
      </c>
      <c r="H141" s="126"/>
      <c r="I141" s="119"/>
      <c r="J141" s="119"/>
      <c r="K141" s="119"/>
      <c r="L141" s="126"/>
      <c r="M141" s="126"/>
      <c r="N141" s="126"/>
    </row>
    <row r="142" spans="1:14" s="48" customFormat="1" x14ac:dyDescent="0.3">
      <c r="A142" s="119" t="s">
        <v>322</v>
      </c>
      <c r="B142" s="125" t="s">
        <v>286</v>
      </c>
      <c r="C142" s="153">
        <v>0</v>
      </c>
      <c r="D142" s="153">
        <v>0</v>
      </c>
      <c r="E142" s="112"/>
      <c r="F142" s="157">
        <f>IF(C155=0,"",IF(C142="[for completion]","",IF(C142="","",C142/C155)))</f>
        <v>0</v>
      </c>
      <c r="G142" s="157">
        <f>IF(D155=0,"",IF(D142="[for completion]","",IF(D142="","",D142/D155)))</f>
        <v>0</v>
      </c>
      <c r="H142" s="126"/>
      <c r="I142" s="119"/>
      <c r="J142" s="119"/>
      <c r="K142" s="119"/>
      <c r="L142" s="126"/>
      <c r="M142" s="126"/>
      <c r="N142" s="126"/>
    </row>
    <row r="143" spans="1:14" s="48" customFormat="1" x14ac:dyDescent="0.3">
      <c r="A143" s="119" t="s">
        <v>323</v>
      </c>
      <c r="B143" s="125" t="s">
        <v>288</v>
      </c>
      <c r="C143" s="153">
        <v>0</v>
      </c>
      <c r="D143" s="153">
        <v>0</v>
      </c>
      <c r="E143" s="125"/>
      <c r="F143" s="157">
        <f>IF(C155=0,"",IF(C143="[for completion]","",IF(C143="","",C143/C155)))</f>
        <v>0</v>
      </c>
      <c r="G143" s="157">
        <f>IF(D155=0,"",IF(D143="[for completion]","",IF(D143="","",D143/D155)))</f>
        <v>0</v>
      </c>
      <c r="H143" s="126"/>
      <c r="I143" s="119"/>
      <c r="J143" s="119"/>
      <c r="K143" s="119"/>
      <c r="L143" s="126"/>
      <c r="M143" s="126"/>
      <c r="N143" s="126"/>
    </row>
    <row r="144" spans="1:14" x14ac:dyDescent="0.3">
      <c r="A144" s="119" t="s">
        <v>324</v>
      </c>
      <c r="B144" s="125" t="s">
        <v>290</v>
      </c>
      <c r="C144" s="153">
        <v>0</v>
      </c>
      <c r="D144" s="153">
        <v>0</v>
      </c>
      <c r="E144" s="125"/>
      <c r="F144" s="157">
        <f>IF(C155=0,"",IF(C144="[for completion]","",IF(C144="","",C144/C155)))</f>
        <v>0</v>
      </c>
      <c r="G144" s="157">
        <f>IF(D155=0,"",IF(D144="[for completion]","",IF(D144="","",D144/D155)))</f>
        <v>0</v>
      </c>
      <c r="H144" s="126"/>
      <c r="L144" s="126"/>
      <c r="M144" s="126"/>
    </row>
    <row r="145" spans="1:14" x14ac:dyDescent="0.3">
      <c r="A145" s="119" t="s">
        <v>325</v>
      </c>
      <c r="B145" s="125" t="s">
        <v>292</v>
      </c>
      <c r="C145" s="153">
        <v>0</v>
      </c>
      <c r="D145" s="153">
        <v>0</v>
      </c>
      <c r="E145" s="125"/>
      <c r="F145" s="157">
        <f>IF(C155=0,"",IF(C145="[for completion]","",IF(C145="","",C145/C155)))</f>
        <v>0</v>
      </c>
      <c r="G145" s="157">
        <f>IF(D155=0,"",IF(D145="[for completion]","",IF(D145="","",D145/D155)))</f>
        <v>0</v>
      </c>
      <c r="H145" s="126"/>
      <c r="L145" s="126"/>
      <c r="M145" s="126"/>
      <c r="N145" s="113"/>
    </row>
    <row r="146" spans="1:14" x14ac:dyDescent="0.3">
      <c r="A146" s="119" t="s">
        <v>326</v>
      </c>
      <c r="B146" s="125" t="s">
        <v>294</v>
      </c>
      <c r="C146" s="153">
        <v>0</v>
      </c>
      <c r="D146" s="153">
        <v>0</v>
      </c>
      <c r="E146" s="125"/>
      <c r="F146" s="157">
        <f>IF(C155=0,"",IF(C146="[for completion]","",IF(C146="","",C146/C155)))</f>
        <v>0</v>
      </c>
      <c r="G146" s="157">
        <f>IF(D155=0,"",IF(D146="[for completion]","",IF(D146="","",D146/D155)))</f>
        <v>0</v>
      </c>
      <c r="H146" s="126"/>
      <c r="L146" s="126"/>
      <c r="M146" s="126"/>
      <c r="N146" s="113"/>
    </row>
    <row r="147" spans="1:14" x14ac:dyDescent="0.3">
      <c r="A147" s="119" t="s">
        <v>327</v>
      </c>
      <c r="B147" s="125" t="s">
        <v>296</v>
      </c>
      <c r="C147" s="153">
        <v>0</v>
      </c>
      <c r="D147" s="153">
        <v>0</v>
      </c>
      <c r="E147" s="125"/>
      <c r="F147" s="157">
        <f>IF(C155=0,"",IF(C147="[for completion]","",IF(C147="","",C147/C155)))</f>
        <v>0</v>
      </c>
      <c r="G147" s="157">
        <f>IF(D155=0,"",IF(D147="[for completion]","",IF(D147="","",D147/D155)))</f>
        <v>0</v>
      </c>
      <c r="H147" s="126"/>
      <c r="L147" s="126"/>
      <c r="M147" s="126"/>
      <c r="N147" s="113"/>
    </row>
    <row r="148" spans="1:14" x14ac:dyDescent="0.3">
      <c r="A148" s="119" t="s">
        <v>328</v>
      </c>
      <c r="B148" s="125" t="s">
        <v>298</v>
      </c>
      <c r="C148" s="153">
        <v>0</v>
      </c>
      <c r="D148" s="153">
        <v>0</v>
      </c>
      <c r="E148" s="125"/>
      <c r="F148" s="157">
        <f>IF(C155=0,"",IF(C148="[for completion]","",IF(C148="","",C148/C155)))</f>
        <v>0</v>
      </c>
      <c r="G148" s="157">
        <f>IF(D155=0,"",IF(D148="[for completion]","",IF(D148="","",D148/D155)))</f>
        <v>0</v>
      </c>
      <c r="H148" s="126"/>
      <c r="L148" s="126"/>
      <c r="M148" s="126"/>
      <c r="N148" s="113"/>
    </row>
    <row r="149" spans="1:14" x14ac:dyDescent="0.3">
      <c r="A149" s="119" t="s">
        <v>329</v>
      </c>
      <c r="B149" s="125" t="s">
        <v>300</v>
      </c>
      <c r="C149" s="153">
        <v>0</v>
      </c>
      <c r="D149" s="153">
        <v>0</v>
      </c>
      <c r="E149" s="125"/>
      <c r="F149" s="157">
        <f>IF(C155=0,"",IF(C149="[for completion]","",IF(C149="","",C149/C155)))</f>
        <v>0</v>
      </c>
      <c r="G149" s="157">
        <f>IF(D155=0,"",IF(D149="[for completion]","",IF(D149="","",D149/D155)))</f>
        <v>0</v>
      </c>
      <c r="H149" s="126"/>
      <c r="L149" s="126"/>
      <c r="M149" s="126"/>
      <c r="N149" s="113"/>
    </row>
    <row r="150" spans="1:14" x14ac:dyDescent="0.3">
      <c r="A150" s="119" t="s">
        <v>330</v>
      </c>
      <c r="B150" s="103" t="s">
        <v>302</v>
      </c>
      <c r="C150" s="153">
        <v>0</v>
      </c>
      <c r="D150" s="153">
        <v>0</v>
      </c>
      <c r="E150" s="125"/>
      <c r="F150" s="157">
        <f>IF(C155=0,"",IF(C150="[for completion]","",IF(C150="","",C150/C155)))</f>
        <v>0</v>
      </c>
      <c r="G150" s="157">
        <f>IF(D155=0,"",IF(D150="[for completion]","",IF(D150="","",D150/D155)))</f>
        <v>0</v>
      </c>
      <c r="H150" s="126"/>
      <c r="L150" s="126"/>
      <c r="M150" s="126"/>
      <c r="N150" s="113"/>
    </row>
    <row r="151" spans="1:14" x14ac:dyDescent="0.3">
      <c r="A151" s="119" t="s">
        <v>331</v>
      </c>
      <c r="B151" s="125" t="s">
        <v>109</v>
      </c>
      <c r="C151" s="153">
        <v>269522</v>
      </c>
      <c r="D151" s="153">
        <v>269522</v>
      </c>
      <c r="E151" s="125"/>
      <c r="F151" s="157">
        <f>IF(C155=0,"",IF(C151="[for completion]","",IF(C151="","",C151/C155)))</f>
        <v>0.81990330311316051</v>
      </c>
      <c r="G151" s="157">
        <f>IF(D155=0,"",IF(D151="[for completion]","",IF(D151="","",D151/D155)))</f>
        <v>0.81990330311316051</v>
      </c>
      <c r="H151" s="126"/>
      <c r="L151" s="126"/>
      <c r="M151" s="126"/>
      <c r="N151" s="113"/>
    </row>
    <row r="152" spans="1:14" x14ac:dyDescent="0.3">
      <c r="A152" s="119" t="s">
        <v>332</v>
      </c>
      <c r="B152" s="125" t="s">
        <v>305</v>
      </c>
      <c r="C152" s="153">
        <v>0</v>
      </c>
      <c r="D152" s="153">
        <v>0</v>
      </c>
      <c r="E152" s="125"/>
      <c r="F152" s="157">
        <f>IF(C155=0,"",IF(C152="[for completion]","",IF(C152="","",C152/C155)))</f>
        <v>0</v>
      </c>
      <c r="G152" s="157">
        <f>IF(D155=0,"",IF(D152="[for completion]","",IF(D152="","",D152/D155)))</f>
        <v>0</v>
      </c>
      <c r="H152" s="126"/>
      <c r="L152" s="126"/>
      <c r="M152" s="126"/>
      <c r="N152" s="113"/>
    </row>
    <row r="153" spans="1:14" x14ac:dyDescent="0.3">
      <c r="A153" s="119" t="s">
        <v>333</v>
      </c>
      <c r="B153" s="125" t="s">
        <v>307</v>
      </c>
      <c r="C153" s="153">
        <v>0</v>
      </c>
      <c r="D153" s="153">
        <v>0</v>
      </c>
      <c r="E153" s="125"/>
      <c r="F153" s="157">
        <f>IF(C155=0,"",IF(C153="[for completion]","",IF(C153="","",C153/C155)))</f>
        <v>0</v>
      </c>
      <c r="G153" s="157">
        <f>IF(D155=0,"",IF(D153="[for completion]","",IF(D153="","",D153/D155)))</f>
        <v>0</v>
      </c>
      <c r="H153" s="126"/>
      <c r="L153" s="126"/>
      <c r="M153" s="126"/>
      <c r="N153" s="113"/>
    </row>
    <row r="154" spans="1:14" x14ac:dyDescent="0.3">
      <c r="A154" s="119" t="s">
        <v>334</v>
      </c>
      <c r="B154" s="125" t="s">
        <v>194</v>
      </c>
      <c r="C154" s="153">
        <v>0</v>
      </c>
      <c r="D154" s="153">
        <v>0</v>
      </c>
      <c r="E154" s="125"/>
      <c r="F154" s="157">
        <f>IF(C155=0,"",IF(C154="[for completion]","",IF(C154="","",C154/C155)))</f>
        <v>0</v>
      </c>
      <c r="G154" s="157">
        <f>IF(D155=0,"",IF(D154="[for completion]","",IF(D154="","",D154/D155)))</f>
        <v>0</v>
      </c>
      <c r="H154" s="126"/>
      <c r="L154" s="126"/>
      <c r="M154" s="126"/>
      <c r="N154" s="113"/>
    </row>
    <row r="155" spans="1:14" x14ac:dyDescent="0.3">
      <c r="A155" s="119" t="s">
        <v>335</v>
      </c>
      <c r="B155" s="46" t="s">
        <v>196</v>
      </c>
      <c r="C155" s="137">
        <f>SUM(C138:C154)</f>
        <v>328724.13</v>
      </c>
      <c r="D155" s="137">
        <f>SUM(D138:D154)</f>
        <v>328724.13</v>
      </c>
      <c r="E155" s="125"/>
      <c r="F155" s="155">
        <f>SUM(F138:F154)</f>
        <v>0.99999999999999989</v>
      </c>
      <c r="G155" s="155">
        <f>SUM(G138:G154)</f>
        <v>0.99999999999999989</v>
      </c>
      <c r="H155" s="126"/>
      <c r="L155" s="126"/>
      <c r="M155" s="126"/>
      <c r="N155" s="113"/>
    </row>
    <row r="156" spans="1:14" hidden="1" outlineLevel="1" x14ac:dyDescent="0.3">
      <c r="A156" s="119" t="s">
        <v>336</v>
      </c>
      <c r="B156" s="101" t="s">
        <v>198</v>
      </c>
      <c r="C156" s="154"/>
      <c r="D156" s="154"/>
      <c r="E156" s="125"/>
      <c r="F156" s="157" t="str">
        <f>IF(C155=0,"",IF(C156="[for completion]","",IF(C156="","",C156/C155)))</f>
        <v/>
      </c>
      <c r="G156" s="157" t="str">
        <f>IF($D$155=0,"",IF(D156="[for completion]","",IF(D156="","",D156/$D$155)))</f>
        <v/>
      </c>
      <c r="H156" s="126"/>
      <c r="L156" s="126"/>
      <c r="M156" s="126"/>
      <c r="N156" s="113"/>
    </row>
    <row r="157" spans="1:14" hidden="1" outlineLevel="1" x14ac:dyDescent="0.3">
      <c r="A157" s="119" t="s">
        <v>337</v>
      </c>
      <c r="B157" s="101" t="s">
        <v>198</v>
      </c>
      <c r="C157" s="154"/>
      <c r="D157" s="154"/>
      <c r="E157" s="125"/>
      <c r="F157" s="157" t="str">
        <f>IF(C155=0,"",IF(C157="[for completion]","",IF(C157="","",C157/C155)))</f>
        <v/>
      </c>
      <c r="G157" s="157" t="str">
        <f>IF(D155=0,"",IF(D157="[for completion]","",IF(D157="","",D157/D155)))</f>
        <v/>
      </c>
      <c r="H157" s="126"/>
      <c r="L157" s="126"/>
      <c r="M157" s="126"/>
      <c r="N157" s="113"/>
    </row>
    <row r="158" spans="1:14" hidden="1" outlineLevel="1" x14ac:dyDescent="0.3">
      <c r="A158" s="119" t="s">
        <v>338</v>
      </c>
      <c r="B158" s="101" t="s">
        <v>198</v>
      </c>
      <c r="C158" s="154"/>
      <c r="D158" s="154"/>
      <c r="E158" s="125"/>
      <c r="F158" s="157" t="str">
        <f>IF(C155=0,"",IF(C158="[for completion]","",IF(C158="","",C158/C155)))</f>
        <v/>
      </c>
      <c r="G158" s="157" t="str">
        <f>IF(D155=0,"",IF(D158="[for completion]","",IF(D158="","",D158/D155)))</f>
        <v/>
      </c>
      <c r="H158" s="126"/>
      <c r="L158" s="126"/>
      <c r="M158" s="126"/>
      <c r="N158" s="113"/>
    </row>
    <row r="159" spans="1:14" hidden="1" outlineLevel="1" x14ac:dyDescent="0.3">
      <c r="A159" s="119" t="s">
        <v>339</v>
      </c>
      <c r="B159" s="101" t="s">
        <v>198</v>
      </c>
      <c r="C159" s="154"/>
      <c r="D159" s="154"/>
      <c r="E159" s="125"/>
      <c r="F159" s="157" t="str">
        <f>IF(C155=0,"",IF(C159="[for completion]","",IF(C159="","",C159/C155)))</f>
        <v/>
      </c>
      <c r="G159" s="157" t="str">
        <f>IF(D155=0,"",IF(D159="[for completion]","",IF(D159="","",D159/D155)))</f>
        <v/>
      </c>
      <c r="H159" s="126"/>
      <c r="L159" s="126"/>
      <c r="M159" s="126"/>
      <c r="N159" s="113"/>
    </row>
    <row r="160" spans="1:14" hidden="1" outlineLevel="1" x14ac:dyDescent="0.3">
      <c r="A160" s="119" t="s">
        <v>340</v>
      </c>
      <c r="B160" s="101" t="s">
        <v>198</v>
      </c>
      <c r="C160" s="154"/>
      <c r="D160" s="154"/>
      <c r="E160" s="125"/>
      <c r="F160" s="157" t="str">
        <f>IF(C155=0,"",IF(C160="[for completion]","",IF(C160="","",C160/C155)))</f>
        <v/>
      </c>
      <c r="G160" s="157" t="str">
        <f>IF(D155=0,"",IF(D160="[for completion]","",IF(D160="","",D160/D155)))</f>
        <v/>
      </c>
      <c r="H160" s="126"/>
      <c r="L160" s="126"/>
      <c r="M160" s="126"/>
      <c r="N160" s="113"/>
    </row>
    <row r="161" spans="1:14" hidden="1" outlineLevel="1" x14ac:dyDescent="0.3">
      <c r="A161" s="119" t="s">
        <v>341</v>
      </c>
      <c r="B161" s="101" t="s">
        <v>198</v>
      </c>
      <c r="C161" s="154"/>
      <c r="D161" s="154"/>
      <c r="E161" s="125"/>
      <c r="F161" s="157" t="str">
        <f>IF(C155=0,"",IF(C161="[for completion]","",IF(C161="","",C161/C155)))</f>
        <v/>
      </c>
      <c r="G161" s="157" t="str">
        <f>IF(D155=0,"",IF(D161="[for completion]","",IF(D161="","",D161/D155)))</f>
        <v/>
      </c>
      <c r="H161" s="126"/>
      <c r="L161" s="126"/>
      <c r="M161" s="126"/>
      <c r="N161" s="113"/>
    </row>
    <row r="162" spans="1:14" hidden="1" outlineLevel="1" x14ac:dyDescent="0.3">
      <c r="A162" s="119" t="s">
        <v>342</v>
      </c>
      <c r="B162" s="101" t="s">
        <v>198</v>
      </c>
      <c r="C162" s="154"/>
      <c r="D162" s="154"/>
      <c r="E162" s="125"/>
      <c r="F162" s="157" t="str">
        <f>IF(C155=0,"",IF(C162="[for completion]","",IF(C162="","",C162/C155)))</f>
        <v/>
      </c>
      <c r="G162" s="157" t="str">
        <f>IF(D155=0,"",IF(D162="[for completion]","",IF(D162="","",D162/D155)))</f>
        <v/>
      </c>
      <c r="H162" s="126"/>
      <c r="L162" s="126"/>
      <c r="M162" s="126"/>
      <c r="N162" s="113"/>
    </row>
    <row r="163" spans="1:14" ht="15" customHeight="1" collapsed="1" x14ac:dyDescent="0.3">
      <c r="A163" s="98"/>
      <c r="B163" s="72" t="s">
        <v>343</v>
      </c>
      <c r="C163" s="114" t="s">
        <v>272</v>
      </c>
      <c r="D163" s="114" t="s">
        <v>273</v>
      </c>
      <c r="E163" s="74"/>
      <c r="F163" s="114" t="s">
        <v>274</v>
      </c>
      <c r="G163" s="114" t="s">
        <v>275</v>
      </c>
      <c r="H163" s="126"/>
      <c r="L163" s="126"/>
      <c r="M163" s="126"/>
      <c r="N163" s="113"/>
    </row>
    <row r="164" spans="1:14" x14ac:dyDescent="0.3">
      <c r="A164" s="119" t="s">
        <v>344</v>
      </c>
      <c r="B164" s="126" t="s">
        <v>345</v>
      </c>
      <c r="C164" s="153">
        <v>321794.13</v>
      </c>
      <c r="D164" s="153">
        <v>321794.13</v>
      </c>
      <c r="E164" s="49"/>
      <c r="F164" s="157">
        <f>IF(C167=0,"",IF(C164="[for completion]","",IF(C164="","",C164/C167)))</f>
        <v>0.97891849314499668</v>
      </c>
      <c r="G164" s="157">
        <f>IF(D167=0,"",IF(D164="[for completion]","",IF(D164="","",D164/D167)))</f>
        <v>0.97891849314499668</v>
      </c>
      <c r="H164" s="126"/>
      <c r="L164" s="126"/>
      <c r="M164" s="126"/>
      <c r="N164" s="113"/>
    </row>
    <row r="165" spans="1:14" x14ac:dyDescent="0.3">
      <c r="A165" s="119" t="s">
        <v>346</v>
      </c>
      <c r="B165" s="126" t="s">
        <v>347</v>
      </c>
      <c r="C165" s="153">
        <v>0</v>
      </c>
      <c r="D165" s="153">
        <v>0</v>
      </c>
      <c r="E165" s="49"/>
      <c r="F165" s="157">
        <f>IF(C167=0,"",IF(C165="[for completion]","",IF(C165="","",C165/C167)))</f>
        <v>0</v>
      </c>
      <c r="G165" s="157">
        <f>IF(D167=0,"",IF(D165="[for completion]","",IF(D165="","",D165/D167)))</f>
        <v>0</v>
      </c>
      <c r="H165" s="126"/>
      <c r="L165" s="126"/>
      <c r="M165" s="126"/>
      <c r="N165" s="113"/>
    </row>
    <row r="166" spans="1:14" x14ac:dyDescent="0.3">
      <c r="A166" s="119" t="s">
        <v>348</v>
      </c>
      <c r="B166" s="126" t="s">
        <v>194</v>
      </c>
      <c r="C166" s="153">
        <v>6930</v>
      </c>
      <c r="D166" s="153">
        <v>6930</v>
      </c>
      <c r="E166" s="49"/>
      <c r="F166" s="157">
        <f>IF(C167=0,"",IF(C166="[for completion]","",IF(C166="","",C166/C167)))</f>
        <v>2.1081506855003311E-2</v>
      </c>
      <c r="G166" s="157">
        <f>IF(D167=0,"",IF(D166="[for completion]","",IF(D166="","",D166/D167)))</f>
        <v>2.1081506855003311E-2</v>
      </c>
      <c r="H166" s="126"/>
      <c r="L166" s="126"/>
      <c r="M166" s="126"/>
      <c r="N166" s="113"/>
    </row>
    <row r="167" spans="1:14" x14ac:dyDescent="0.3">
      <c r="A167" s="119" t="s">
        <v>349</v>
      </c>
      <c r="B167" s="50" t="s">
        <v>196</v>
      </c>
      <c r="C167" s="141">
        <f>SUM(C164:C166)</f>
        <v>328724.13</v>
      </c>
      <c r="D167" s="141">
        <f>SUM(D164:D166)</f>
        <v>328724.13</v>
      </c>
      <c r="E167" s="49"/>
      <c r="F167" s="166">
        <f>SUM(F164:F166)</f>
        <v>1</v>
      </c>
      <c r="G167" s="166">
        <f>SUM(G164:G166)</f>
        <v>1</v>
      </c>
      <c r="H167" s="126"/>
      <c r="L167" s="126"/>
      <c r="M167" s="126"/>
      <c r="N167" s="113"/>
    </row>
    <row r="168" spans="1:14" hidden="1" outlineLevel="1" x14ac:dyDescent="0.3">
      <c r="A168" s="119" t="s">
        <v>350</v>
      </c>
      <c r="B168" s="50"/>
      <c r="C168" s="167"/>
      <c r="D168" s="167"/>
      <c r="E168" s="49"/>
      <c r="F168" s="49"/>
      <c r="G168" s="103"/>
      <c r="H168" s="126"/>
      <c r="L168" s="126"/>
      <c r="M168" s="126"/>
      <c r="N168" s="113"/>
    </row>
    <row r="169" spans="1:14" hidden="1" outlineLevel="1" x14ac:dyDescent="0.3">
      <c r="A169" s="119" t="s">
        <v>351</v>
      </c>
      <c r="B169" s="50"/>
      <c r="C169" s="167"/>
      <c r="D169" s="167"/>
      <c r="E169" s="49"/>
      <c r="F169" s="49"/>
      <c r="G169" s="103"/>
      <c r="H169" s="126"/>
      <c r="L169" s="126"/>
      <c r="M169" s="126"/>
      <c r="N169" s="113"/>
    </row>
    <row r="170" spans="1:14" hidden="1" outlineLevel="1" x14ac:dyDescent="0.3">
      <c r="A170" s="119" t="s">
        <v>352</v>
      </c>
      <c r="B170" s="50"/>
      <c r="C170" s="167"/>
      <c r="D170" s="167"/>
      <c r="E170" s="49"/>
      <c r="F170" s="49"/>
      <c r="G170" s="103"/>
      <c r="H170" s="126"/>
      <c r="L170" s="126"/>
      <c r="M170" s="126"/>
      <c r="N170" s="113"/>
    </row>
    <row r="171" spans="1:14" hidden="1" outlineLevel="1" x14ac:dyDescent="0.3">
      <c r="A171" s="119" t="s">
        <v>353</v>
      </c>
      <c r="B171" s="50"/>
      <c r="C171" s="167"/>
      <c r="D171" s="167"/>
      <c r="E171" s="49"/>
      <c r="F171" s="49"/>
      <c r="G171" s="103"/>
      <c r="H171" s="126"/>
      <c r="L171" s="126"/>
      <c r="M171" s="126"/>
      <c r="N171" s="113"/>
    </row>
    <row r="172" spans="1:14" hidden="1" outlineLevel="1" x14ac:dyDescent="0.3">
      <c r="A172" s="119" t="s">
        <v>354</v>
      </c>
      <c r="B172" s="50"/>
      <c r="C172" s="167"/>
      <c r="D172" s="167"/>
      <c r="E172" s="49"/>
      <c r="F172" s="49"/>
      <c r="G172" s="103"/>
      <c r="H172" s="126"/>
      <c r="L172" s="126"/>
      <c r="M172" s="126"/>
      <c r="N172" s="113"/>
    </row>
    <row r="173" spans="1:14" ht="15" customHeight="1" collapsed="1" x14ac:dyDescent="0.3">
      <c r="A173" s="98"/>
      <c r="B173" s="72" t="s">
        <v>355</v>
      </c>
      <c r="C173" s="98" t="s">
        <v>155</v>
      </c>
      <c r="D173" s="98"/>
      <c r="E173" s="74"/>
      <c r="F173" s="73" t="s">
        <v>356</v>
      </c>
      <c r="G173" s="73"/>
      <c r="H173" s="126"/>
      <c r="L173" s="126"/>
      <c r="M173" s="126"/>
      <c r="N173" s="113"/>
    </row>
    <row r="174" spans="1:14" ht="15" customHeight="1" x14ac:dyDescent="0.3">
      <c r="A174" s="119" t="s">
        <v>357</v>
      </c>
      <c r="B174" s="125" t="s">
        <v>358</v>
      </c>
      <c r="C174" s="137">
        <v>0</v>
      </c>
      <c r="D174" s="127"/>
      <c r="E174" s="85"/>
      <c r="F174" s="157" t="str">
        <f>IF(C179=0,"",IF(C174="[for completion]","",C174/C179))</f>
        <v/>
      </c>
      <c r="G174" s="112"/>
      <c r="H174" s="126"/>
      <c r="L174" s="126"/>
      <c r="M174" s="126"/>
      <c r="N174" s="113"/>
    </row>
    <row r="175" spans="1:14" ht="30.75" customHeight="1" x14ac:dyDescent="0.3">
      <c r="A175" s="119" t="s">
        <v>359</v>
      </c>
      <c r="B175" s="125" t="s">
        <v>360</v>
      </c>
      <c r="C175" s="137">
        <v>0</v>
      </c>
      <c r="E175" s="43"/>
      <c r="F175" s="157" t="str">
        <f>IF(C179=0,"",IF(C175="[for completion]","",C175/C179))</f>
        <v/>
      </c>
      <c r="G175" s="112"/>
      <c r="H175" s="126"/>
      <c r="L175" s="126"/>
      <c r="M175" s="126"/>
      <c r="N175" s="113"/>
    </row>
    <row r="176" spans="1:14" x14ac:dyDescent="0.3">
      <c r="A176" s="119" t="s">
        <v>361</v>
      </c>
      <c r="B176" s="125" t="s">
        <v>362</v>
      </c>
      <c r="C176" s="137">
        <v>0</v>
      </c>
      <c r="E176" s="43"/>
      <c r="F176" s="157"/>
      <c r="G176" s="112"/>
      <c r="H176" s="126"/>
      <c r="L176" s="126"/>
      <c r="M176" s="126"/>
      <c r="N176" s="113"/>
    </row>
    <row r="177" spans="1:14" x14ac:dyDescent="0.3">
      <c r="A177" s="119" t="s">
        <v>363</v>
      </c>
      <c r="B177" s="125" t="s">
        <v>364</v>
      </c>
      <c r="C177" s="137">
        <v>0</v>
      </c>
      <c r="E177" s="43"/>
      <c r="F177" s="157" t="str">
        <f>IF($C$179=0,"",IF(C177="[for completion]","",C177/$C$179))</f>
        <v/>
      </c>
      <c r="G177" s="112"/>
      <c r="H177" s="126"/>
      <c r="L177" s="126"/>
      <c r="M177" s="126"/>
      <c r="N177" s="113"/>
    </row>
    <row r="178" spans="1:14" x14ac:dyDescent="0.3">
      <c r="A178" s="119" t="s">
        <v>365</v>
      </c>
      <c r="B178" s="125" t="s">
        <v>194</v>
      </c>
      <c r="C178" s="137">
        <v>0</v>
      </c>
      <c r="E178" s="43"/>
      <c r="F178" s="157" t="str">
        <f>IF($C$179=0,"",IF(C178="[for completion]","",C178/$C$179))</f>
        <v/>
      </c>
      <c r="G178" s="112"/>
      <c r="H178" s="126"/>
      <c r="L178" s="126"/>
      <c r="M178" s="126"/>
      <c r="N178" s="113"/>
    </row>
    <row r="179" spans="1:14" x14ac:dyDescent="0.3">
      <c r="A179" s="119" t="s">
        <v>366</v>
      </c>
      <c r="B179" s="46" t="s">
        <v>196</v>
      </c>
      <c r="C179" s="111">
        <f>SUM(C174:C178)</f>
        <v>0</v>
      </c>
      <c r="E179" s="43"/>
      <c r="F179" s="158">
        <f>SUM(F174:F178)</f>
        <v>0</v>
      </c>
      <c r="G179" s="112"/>
      <c r="H179" s="126"/>
      <c r="L179" s="126"/>
      <c r="M179" s="126"/>
      <c r="N179" s="113"/>
    </row>
    <row r="180" spans="1:14" hidden="1" outlineLevel="1" x14ac:dyDescent="0.3">
      <c r="A180" s="119" t="s">
        <v>367</v>
      </c>
      <c r="B180" s="51" t="s">
        <v>368</v>
      </c>
      <c r="C180" s="154"/>
      <c r="E180" s="43"/>
      <c r="F180" s="157" t="str">
        <f t="shared" ref="F180:F187" si="0">IF($C$179=0,"",IF(C180="[for completion]","",C180/$C$179))</f>
        <v/>
      </c>
      <c r="G180" s="112"/>
      <c r="H180" s="126"/>
      <c r="L180" s="126"/>
      <c r="M180" s="126"/>
      <c r="N180" s="113"/>
    </row>
    <row r="181" spans="1:14" s="51" customFormat="1" ht="30" hidden="1" customHeight="1" outlineLevel="1" x14ac:dyDescent="0.3">
      <c r="A181" s="119" t="s">
        <v>369</v>
      </c>
      <c r="B181" s="51" t="s">
        <v>370</v>
      </c>
      <c r="C181" s="168"/>
      <c r="F181" s="157" t="str">
        <f t="shared" si="0"/>
        <v/>
      </c>
    </row>
    <row r="182" spans="1:14" ht="30" hidden="1" customHeight="1" outlineLevel="1" x14ac:dyDescent="0.3">
      <c r="A182" s="119" t="s">
        <v>371</v>
      </c>
      <c r="B182" s="51" t="s">
        <v>372</v>
      </c>
      <c r="C182" s="154"/>
      <c r="E182" s="43"/>
      <c r="F182" s="157" t="str">
        <f t="shared" si="0"/>
        <v/>
      </c>
      <c r="G182" s="112"/>
      <c r="H182" s="126"/>
      <c r="L182" s="126"/>
      <c r="M182" s="126"/>
      <c r="N182" s="113"/>
    </row>
    <row r="183" spans="1:14" hidden="1" outlineLevel="1" x14ac:dyDescent="0.3">
      <c r="A183" s="119" t="s">
        <v>373</v>
      </c>
      <c r="B183" s="51" t="s">
        <v>374</v>
      </c>
      <c r="C183" s="154"/>
      <c r="E183" s="43"/>
      <c r="F183" s="157" t="str">
        <f t="shared" si="0"/>
        <v/>
      </c>
      <c r="G183" s="112"/>
      <c r="H183" s="126"/>
      <c r="L183" s="126"/>
      <c r="M183" s="126"/>
      <c r="N183" s="113"/>
    </row>
    <row r="184" spans="1:14" s="51" customFormat="1" ht="30" hidden="1" customHeight="1" outlineLevel="1" x14ac:dyDescent="0.3">
      <c r="A184" s="119" t="s">
        <v>375</v>
      </c>
      <c r="B184" s="51" t="s">
        <v>376</v>
      </c>
      <c r="C184" s="168"/>
      <c r="F184" s="157" t="str">
        <f t="shared" si="0"/>
        <v/>
      </c>
    </row>
    <row r="185" spans="1:14" ht="30" hidden="1" customHeight="1" outlineLevel="1" x14ac:dyDescent="0.3">
      <c r="A185" s="119" t="s">
        <v>377</v>
      </c>
      <c r="B185" s="51" t="s">
        <v>378</v>
      </c>
      <c r="C185" s="154"/>
      <c r="E185" s="43"/>
      <c r="F185" s="157" t="str">
        <f t="shared" si="0"/>
        <v/>
      </c>
      <c r="G185" s="112"/>
      <c r="H185" s="126"/>
      <c r="L185" s="126"/>
      <c r="M185" s="126"/>
      <c r="N185" s="113"/>
    </row>
    <row r="186" spans="1:14" hidden="1" outlineLevel="1" x14ac:dyDescent="0.3">
      <c r="A186" s="119" t="s">
        <v>379</v>
      </c>
      <c r="B186" s="51" t="s">
        <v>380</v>
      </c>
      <c r="C186" s="154"/>
      <c r="E186" s="43"/>
      <c r="F186" s="157" t="str">
        <f t="shared" si="0"/>
        <v/>
      </c>
      <c r="G186" s="112"/>
      <c r="H186" s="126"/>
      <c r="L186" s="126"/>
      <c r="M186" s="126"/>
      <c r="N186" s="113"/>
    </row>
    <row r="187" spans="1:14" hidden="1" outlineLevel="1" x14ac:dyDescent="0.3">
      <c r="A187" s="119" t="s">
        <v>381</v>
      </c>
      <c r="B187" s="51" t="s">
        <v>382</v>
      </c>
      <c r="C187" s="154"/>
      <c r="E187" s="43"/>
      <c r="F187" s="157" t="str">
        <f t="shared" si="0"/>
        <v/>
      </c>
      <c r="G187" s="112"/>
      <c r="H187" s="126"/>
      <c r="L187" s="126"/>
      <c r="M187" s="126"/>
      <c r="N187" s="113"/>
    </row>
    <row r="188" spans="1:14" hidden="1" outlineLevel="1" x14ac:dyDescent="0.3">
      <c r="A188" s="119" t="s">
        <v>383</v>
      </c>
      <c r="B188" s="51"/>
      <c r="E188" s="43"/>
      <c r="F188" s="112"/>
      <c r="G188" s="112"/>
      <c r="H188" s="126"/>
      <c r="L188" s="126"/>
      <c r="M188" s="126"/>
      <c r="N188" s="113"/>
    </row>
    <row r="189" spans="1:14" hidden="1" outlineLevel="1" x14ac:dyDescent="0.3">
      <c r="A189" s="119" t="s">
        <v>384</v>
      </c>
      <c r="B189" s="51"/>
      <c r="E189" s="43"/>
      <c r="F189" s="112"/>
      <c r="G189" s="112"/>
      <c r="H189" s="126"/>
      <c r="L189" s="126"/>
      <c r="M189" s="126"/>
      <c r="N189" s="113"/>
    </row>
    <row r="190" spans="1:14" hidden="1" outlineLevel="1" x14ac:dyDescent="0.3">
      <c r="A190" s="119" t="s">
        <v>385</v>
      </c>
      <c r="B190" s="51"/>
      <c r="E190" s="43"/>
      <c r="F190" s="112"/>
      <c r="G190" s="112"/>
      <c r="H190" s="126"/>
      <c r="L190" s="126"/>
      <c r="M190" s="126"/>
      <c r="N190" s="113"/>
    </row>
    <row r="191" spans="1:14" hidden="1" outlineLevel="1" x14ac:dyDescent="0.3">
      <c r="A191" s="119" t="s">
        <v>386</v>
      </c>
      <c r="B191" s="101"/>
      <c r="E191" s="43"/>
      <c r="F191" s="112"/>
      <c r="G191" s="112"/>
      <c r="H191" s="126"/>
      <c r="L191" s="126"/>
      <c r="M191" s="126"/>
      <c r="N191" s="113"/>
    </row>
    <row r="192" spans="1:14" ht="15" customHeight="1" collapsed="1" x14ac:dyDescent="0.3">
      <c r="A192" s="98"/>
      <c r="B192" s="72" t="s">
        <v>387</v>
      </c>
      <c r="C192" s="98" t="s">
        <v>155</v>
      </c>
      <c r="D192" s="98"/>
      <c r="E192" s="74"/>
      <c r="F192" s="73" t="s">
        <v>356</v>
      </c>
      <c r="G192" s="73"/>
      <c r="H192" s="126"/>
      <c r="L192" s="126"/>
      <c r="M192" s="126"/>
      <c r="N192" s="113"/>
    </row>
    <row r="193" spans="1:14" x14ac:dyDescent="0.3">
      <c r="A193" s="119" t="s">
        <v>388</v>
      </c>
      <c r="B193" s="125" t="s">
        <v>389</v>
      </c>
      <c r="C193" s="137">
        <v>0</v>
      </c>
      <c r="E193" s="111"/>
      <c r="F193" s="157" t="str">
        <f>IF(C208=0,"",IF(C193="[for completion]","",C193/C208))</f>
        <v/>
      </c>
      <c r="G193" s="112"/>
      <c r="H193" s="126"/>
      <c r="L193" s="126"/>
      <c r="M193" s="126"/>
      <c r="N193" s="113"/>
    </row>
    <row r="194" spans="1:14" x14ac:dyDescent="0.3">
      <c r="A194" s="119" t="s">
        <v>390</v>
      </c>
      <c r="B194" s="125" t="s">
        <v>391</v>
      </c>
      <c r="C194" s="137">
        <v>0</v>
      </c>
      <c r="E194" s="43"/>
      <c r="F194" s="157" t="str">
        <f>IF(C208=0,"",IF(C194="[for completion]","",C194/C208))</f>
        <v/>
      </c>
      <c r="G194" s="43"/>
      <c r="H194" s="126"/>
      <c r="L194" s="126"/>
      <c r="M194" s="126"/>
      <c r="N194" s="113"/>
    </row>
    <row r="195" spans="1:14" x14ac:dyDescent="0.3">
      <c r="A195" s="119" t="s">
        <v>392</v>
      </c>
      <c r="B195" s="125" t="s">
        <v>393</v>
      </c>
      <c r="C195" s="137">
        <v>0</v>
      </c>
      <c r="E195" s="43"/>
      <c r="F195" s="157" t="str">
        <f>IF(C208=0,"",IF(C195="[for completion]","",C195/C208))</f>
        <v/>
      </c>
      <c r="G195" s="43"/>
      <c r="H195" s="126"/>
      <c r="L195" s="126"/>
      <c r="M195" s="126"/>
      <c r="N195" s="113"/>
    </row>
    <row r="196" spans="1:14" x14ac:dyDescent="0.3">
      <c r="A196" s="119" t="s">
        <v>394</v>
      </c>
      <c r="B196" s="125" t="s">
        <v>395</v>
      </c>
      <c r="C196" s="137">
        <v>0</v>
      </c>
      <c r="E196" s="43"/>
      <c r="F196" s="157" t="str">
        <f>IF(C208=0,"",IF(C196="[for completion]","",C196/C208))</f>
        <v/>
      </c>
      <c r="G196" s="43"/>
      <c r="H196" s="126"/>
      <c r="L196" s="126"/>
      <c r="M196" s="126"/>
      <c r="N196" s="113"/>
    </row>
    <row r="197" spans="1:14" x14ac:dyDescent="0.3">
      <c r="A197" s="119" t="s">
        <v>396</v>
      </c>
      <c r="B197" s="125" t="s">
        <v>397</v>
      </c>
      <c r="C197" s="137">
        <v>0</v>
      </c>
      <c r="E197" s="43"/>
      <c r="F197" s="157" t="str">
        <f>IF(C208=0,"",IF(C197="[for completion]","",C197/C208))</f>
        <v/>
      </c>
      <c r="G197" s="43"/>
      <c r="H197" s="126"/>
      <c r="L197" s="126"/>
      <c r="M197" s="126"/>
      <c r="N197" s="113"/>
    </row>
    <row r="198" spans="1:14" x14ac:dyDescent="0.3">
      <c r="A198" s="119" t="s">
        <v>398</v>
      </c>
      <c r="B198" s="125" t="s">
        <v>399</v>
      </c>
      <c r="C198" s="137">
        <v>0</v>
      </c>
      <c r="E198" s="43"/>
      <c r="F198" s="157" t="str">
        <f>IF(C208=0,"",IF(C198="[for completion]","",C198/C208))</f>
        <v/>
      </c>
      <c r="G198" s="43"/>
      <c r="H198" s="126"/>
      <c r="L198" s="126"/>
      <c r="M198" s="126"/>
      <c r="N198" s="113"/>
    </row>
    <row r="199" spans="1:14" x14ac:dyDescent="0.3">
      <c r="A199" s="119" t="s">
        <v>400</v>
      </c>
      <c r="B199" s="125" t="s">
        <v>401</v>
      </c>
      <c r="C199" s="137">
        <v>0</v>
      </c>
      <c r="E199" s="43"/>
      <c r="F199" s="157" t="str">
        <f>IF(C208=0,"",IF(C199="[for completion]","",C199/C208))</f>
        <v/>
      </c>
      <c r="G199" s="43"/>
      <c r="H199" s="126"/>
      <c r="L199" s="126"/>
      <c r="M199" s="126"/>
      <c r="N199" s="113"/>
    </row>
    <row r="200" spans="1:14" x14ac:dyDescent="0.3">
      <c r="A200" s="119" t="s">
        <v>402</v>
      </c>
      <c r="B200" s="125" t="s">
        <v>403</v>
      </c>
      <c r="C200" s="137">
        <v>0</v>
      </c>
      <c r="E200" s="43"/>
      <c r="F200" s="157" t="str">
        <f>IF(C208=0,"",IF(C200="[for completion]","",C200/C208))</f>
        <v/>
      </c>
      <c r="G200" s="43"/>
      <c r="H200" s="126"/>
      <c r="L200" s="126"/>
      <c r="M200" s="126"/>
      <c r="N200" s="113"/>
    </row>
    <row r="201" spans="1:14" x14ac:dyDescent="0.3">
      <c r="A201" s="119" t="s">
        <v>404</v>
      </c>
      <c r="B201" s="125" t="s">
        <v>405</v>
      </c>
      <c r="C201" s="137">
        <v>0</v>
      </c>
      <c r="E201" s="43"/>
      <c r="F201" s="157" t="str">
        <f>IF(C208=0,"",IF(C201="[for completion]","",C201/C208))</f>
        <v/>
      </c>
      <c r="G201" s="43"/>
      <c r="H201" s="126"/>
      <c r="L201" s="126"/>
      <c r="M201" s="126"/>
      <c r="N201" s="113"/>
    </row>
    <row r="202" spans="1:14" x14ac:dyDescent="0.3">
      <c r="A202" s="119" t="s">
        <v>406</v>
      </c>
      <c r="B202" s="125" t="s">
        <v>407</v>
      </c>
      <c r="C202" s="137">
        <v>0</v>
      </c>
      <c r="E202" s="43"/>
      <c r="F202" s="157" t="str">
        <f>IF(C208=0,"",IF(C202="[for completion]","",C202/C208))</f>
        <v/>
      </c>
      <c r="G202" s="43"/>
      <c r="H202" s="126"/>
      <c r="L202" s="126"/>
      <c r="M202" s="126"/>
      <c r="N202" s="113"/>
    </row>
    <row r="203" spans="1:14" x14ac:dyDescent="0.3">
      <c r="A203" s="119" t="s">
        <v>408</v>
      </c>
      <c r="B203" s="125" t="s">
        <v>409</v>
      </c>
      <c r="C203" s="137">
        <v>0</v>
      </c>
      <c r="E203" s="43"/>
      <c r="F203" s="157" t="str">
        <f>IF(C208=0,"",IF(C203="[for completion]","",C203/C208))</f>
        <v/>
      </c>
      <c r="G203" s="43"/>
      <c r="H203" s="126"/>
      <c r="L203" s="126"/>
      <c r="M203" s="126"/>
      <c r="N203" s="113"/>
    </row>
    <row r="204" spans="1:14" x14ac:dyDescent="0.3">
      <c r="A204" s="119" t="s">
        <v>410</v>
      </c>
      <c r="B204" s="125" t="s">
        <v>411</v>
      </c>
      <c r="C204" s="137">
        <v>0</v>
      </c>
      <c r="E204" s="43"/>
      <c r="F204" s="157" t="str">
        <f>IF(C208=0,"",IF(C204="[for completion]","",C204/C208))</f>
        <v/>
      </c>
      <c r="G204" s="43"/>
      <c r="H204" s="126"/>
      <c r="L204" s="126"/>
      <c r="M204" s="126"/>
      <c r="N204" s="113"/>
    </row>
    <row r="205" spans="1:14" x14ac:dyDescent="0.3">
      <c r="A205" s="119" t="s">
        <v>412</v>
      </c>
      <c r="B205" s="125" t="s">
        <v>413</v>
      </c>
      <c r="C205" s="137">
        <v>0</v>
      </c>
      <c r="E205" s="43"/>
      <c r="F205" s="157" t="str">
        <f>IF(C208=0,"",IF(C205="[for completion]","",C205/C208))</f>
        <v/>
      </c>
      <c r="G205" s="43"/>
      <c r="H205" s="126"/>
      <c r="L205" s="126"/>
      <c r="M205" s="126"/>
      <c r="N205" s="113"/>
    </row>
    <row r="206" spans="1:14" x14ac:dyDescent="0.3">
      <c r="A206" s="119" t="s">
        <v>414</v>
      </c>
      <c r="B206" s="125" t="s">
        <v>194</v>
      </c>
      <c r="C206" s="137">
        <v>0</v>
      </c>
      <c r="E206" s="43"/>
      <c r="F206" s="157" t="str">
        <f>IF(C208=0,"",IF(C206="[for completion]","",C206/C208))</f>
        <v/>
      </c>
      <c r="G206" s="43"/>
      <c r="H206" s="126"/>
      <c r="L206" s="126"/>
      <c r="M206" s="126"/>
      <c r="N206" s="113"/>
    </row>
    <row r="207" spans="1:14" x14ac:dyDescent="0.3">
      <c r="A207" s="119" t="s">
        <v>415</v>
      </c>
      <c r="B207" s="110" t="s">
        <v>416</v>
      </c>
      <c r="C207" s="137">
        <v>0</v>
      </c>
      <c r="E207" s="43"/>
      <c r="F207" s="157"/>
      <c r="G207" s="43"/>
      <c r="H207" s="126"/>
      <c r="L207" s="126"/>
      <c r="M207" s="126"/>
      <c r="N207" s="113"/>
    </row>
    <row r="208" spans="1:14" x14ac:dyDescent="0.3">
      <c r="A208" s="119" t="s">
        <v>417</v>
      </c>
      <c r="B208" s="46" t="s">
        <v>196</v>
      </c>
      <c r="C208" s="111">
        <f>SUM(C193:C206)</f>
        <v>0</v>
      </c>
      <c r="D208" s="125"/>
      <c r="E208" s="43"/>
      <c r="F208" s="158">
        <f>SUM(F193:F206)</f>
        <v>0</v>
      </c>
      <c r="G208" s="43"/>
      <c r="H208" s="126"/>
      <c r="L208" s="126"/>
      <c r="M208" s="126"/>
      <c r="N208" s="113"/>
    </row>
    <row r="209" spans="1:14" hidden="1" outlineLevel="1" x14ac:dyDescent="0.3">
      <c r="A209" s="119" t="s">
        <v>418</v>
      </c>
      <c r="B209" s="101" t="s">
        <v>198</v>
      </c>
      <c r="C209" s="154"/>
      <c r="E209" s="43"/>
      <c r="F209" s="157" t="str">
        <f t="shared" ref="F209:F215" si="1">IF($C$208=0,"",IF(C209="[for completion]","",C209/$C$208))</f>
        <v/>
      </c>
      <c r="G209" s="43"/>
      <c r="H209" s="126"/>
      <c r="L209" s="126"/>
      <c r="M209" s="126"/>
      <c r="N209" s="113"/>
    </row>
    <row r="210" spans="1:14" hidden="1" outlineLevel="1" x14ac:dyDescent="0.3">
      <c r="A210" s="119" t="s">
        <v>419</v>
      </c>
      <c r="B210" s="101" t="s">
        <v>198</v>
      </c>
      <c r="C210" s="154"/>
      <c r="E210" s="43"/>
      <c r="F210" s="157" t="str">
        <f t="shared" si="1"/>
        <v/>
      </c>
      <c r="G210" s="43"/>
      <c r="H210" s="126"/>
      <c r="L210" s="126"/>
      <c r="M210" s="126"/>
      <c r="N210" s="113"/>
    </row>
    <row r="211" spans="1:14" hidden="1" outlineLevel="1" x14ac:dyDescent="0.3">
      <c r="A211" s="119" t="s">
        <v>420</v>
      </c>
      <c r="B211" s="101" t="s">
        <v>198</v>
      </c>
      <c r="C211" s="154"/>
      <c r="E211" s="43"/>
      <c r="F211" s="157" t="str">
        <f t="shared" si="1"/>
        <v/>
      </c>
      <c r="G211" s="43"/>
      <c r="H211" s="126"/>
      <c r="L211" s="126"/>
      <c r="M211" s="126"/>
      <c r="N211" s="113"/>
    </row>
    <row r="212" spans="1:14" hidden="1" outlineLevel="1" x14ac:dyDescent="0.3">
      <c r="A212" s="119" t="s">
        <v>421</v>
      </c>
      <c r="B212" s="101" t="s">
        <v>198</v>
      </c>
      <c r="C212" s="154"/>
      <c r="E212" s="43"/>
      <c r="F212" s="157" t="str">
        <f t="shared" si="1"/>
        <v/>
      </c>
      <c r="G212" s="43"/>
      <c r="H212" s="126"/>
      <c r="L212" s="126"/>
      <c r="M212" s="126"/>
      <c r="N212" s="113"/>
    </row>
    <row r="213" spans="1:14" hidden="1" outlineLevel="1" x14ac:dyDescent="0.3">
      <c r="A213" s="119" t="s">
        <v>422</v>
      </c>
      <c r="B213" s="101" t="s">
        <v>198</v>
      </c>
      <c r="C213" s="154"/>
      <c r="E213" s="43"/>
      <c r="F213" s="157" t="str">
        <f t="shared" si="1"/>
        <v/>
      </c>
      <c r="G213" s="43"/>
      <c r="H213" s="126"/>
      <c r="L213" s="126"/>
      <c r="M213" s="126"/>
      <c r="N213" s="113"/>
    </row>
    <row r="214" spans="1:14" hidden="1" outlineLevel="1" x14ac:dyDescent="0.3">
      <c r="A214" s="119" t="s">
        <v>423</v>
      </c>
      <c r="B214" s="101" t="s">
        <v>198</v>
      </c>
      <c r="C214" s="154"/>
      <c r="E214" s="43"/>
      <c r="F214" s="157" t="str">
        <f t="shared" si="1"/>
        <v/>
      </c>
      <c r="G214" s="43"/>
      <c r="H214" s="126"/>
      <c r="L214" s="126"/>
      <c r="M214" s="126"/>
      <c r="N214" s="113"/>
    </row>
    <row r="215" spans="1:14" hidden="1" outlineLevel="1" x14ac:dyDescent="0.3">
      <c r="A215" s="119" t="s">
        <v>424</v>
      </c>
      <c r="B215" s="101" t="s">
        <v>198</v>
      </c>
      <c r="C215" s="154"/>
      <c r="E215" s="43"/>
      <c r="F215" s="157" t="str">
        <f t="shared" si="1"/>
        <v/>
      </c>
      <c r="G215" s="43"/>
      <c r="H215" s="126"/>
      <c r="L215" s="126"/>
      <c r="M215" s="126"/>
      <c r="N215" s="113"/>
    </row>
    <row r="216" spans="1:14" ht="15" customHeight="1" collapsed="1" x14ac:dyDescent="0.3">
      <c r="A216" s="98"/>
      <c r="B216" s="72" t="s">
        <v>425</v>
      </c>
      <c r="C216" s="98" t="s">
        <v>155</v>
      </c>
      <c r="D216" s="98"/>
      <c r="E216" s="74"/>
      <c r="F216" s="73" t="s">
        <v>183</v>
      </c>
      <c r="G216" s="73" t="s">
        <v>426</v>
      </c>
      <c r="H216" s="126"/>
      <c r="L216" s="126"/>
      <c r="M216" s="126"/>
      <c r="N216" s="113"/>
    </row>
    <row r="217" spans="1:14" x14ac:dyDescent="0.3">
      <c r="A217" s="119" t="s">
        <v>427</v>
      </c>
      <c r="B217" s="103" t="s">
        <v>428</v>
      </c>
      <c r="C217" s="137">
        <v>0</v>
      </c>
      <c r="E217" s="49"/>
      <c r="F217" s="157">
        <f>IF(C38=0,"",IF(C217="[for completion]","",IF(C217="","",C217/C38)))</f>
        <v>0</v>
      </c>
      <c r="G217" s="157">
        <f>IF(C39=0,"",IF(C217="[for completion]","",IF(C217="","",C217/C39)))</f>
        <v>0</v>
      </c>
      <c r="H217" s="126"/>
      <c r="L217" s="126"/>
      <c r="M217" s="126"/>
      <c r="N217" s="113"/>
    </row>
    <row r="218" spans="1:14" x14ac:dyDescent="0.3">
      <c r="A218" s="119" t="s">
        <v>429</v>
      </c>
      <c r="B218" s="103" t="s">
        <v>430</v>
      </c>
      <c r="C218" s="137">
        <v>0</v>
      </c>
      <c r="E218" s="49"/>
      <c r="F218" s="157">
        <f>IF(C38=0,"",IF(C218="[for completion]","",IF(C218="","",C218/C38)))</f>
        <v>0</v>
      </c>
      <c r="G218" s="157">
        <f>IF(C39=0,"",IF(C218="[for completion]","",IF(C218="","",C218/C39)))</f>
        <v>0</v>
      </c>
      <c r="H218" s="126"/>
      <c r="L218" s="126"/>
      <c r="M218" s="126"/>
      <c r="N218" s="113"/>
    </row>
    <row r="219" spans="1:14" x14ac:dyDescent="0.3">
      <c r="A219" s="119" t="s">
        <v>431</v>
      </c>
      <c r="B219" s="103" t="s">
        <v>194</v>
      </c>
      <c r="C219" s="137">
        <v>0</v>
      </c>
      <c r="E219" s="49"/>
      <c r="F219" s="157">
        <f>IF(C38=0,"",IF(C219="[for completion]","",IF(C219="","",C219/C38)))</f>
        <v>0</v>
      </c>
      <c r="G219" s="157">
        <f>IF(C39=0,"",IF(C219="[for completion]","",IF(C219="","",C219/C39)))</f>
        <v>0</v>
      </c>
      <c r="H219" s="126"/>
      <c r="L219" s="126"/>
      <c r="M219" s="126"/>
      <c r="N219" s="113"/>
    </row>
    <row r="220" spans="1:14" x14ac:dyDescent="0.3">
      <c r="A220" s="119" t="s">
        <v>432</v>
      </c>
      <c r="B220" s="46" t="s">
        <v>196</v>
      </c>
      <c r="C220" s="137">
        <f>SUM(C217:C219)</f>
        <v>0</v>
      </c>
      <c r="E220" s="49"/>
      <c r="F220" s="155">
        <f>SUM(F217:F219)</f>
        <v>0</v>
      </c>
      <c r="G220" s="155">
        <f>SUM(G217:G219)</f>
        <v>0</v>
      </c>
      <c r="H220" s="126"/>
      <c r="L220" s="126"/>
      <c r="M220" s="126"/>
      <c r="N220" s="113"/>
    </row>
    <row r="221" spans="1:14" hidden="1" outlineLevel="1" x14ac:dyDescent="0.3">
      <c r="A221" s="119" t="s">
        <v>433</v>
      </c>
      <c r="B221" s="101" t="s">
        <v>198</v>
      </c>
      <c r="C221" s="154"/>
      <c r="E221" s="49"/>
      <c r="F221" s="157" t="str">
        <f t="shared" ref="F221:F227" si="2">IF($C$38=0,"",IF(C221="[for completion]","",IF(C221="","",C221/$C$38)))</f>
        <v/>
      </c>
      <c r="G221" s="157" t="str">
        <f t="shared" ref="G221:G227" si="3">IF($C$39=0,"",IF(C221="[for completion]","",IF(C221="","",C221/$C$39)))</f>
        <v/>
      </c>
      <c r="H221" s="126"/>
      <c r="L221" s="126"/>
      <c r="M221" s="126"/>
      <c r="N221" s="113"/>
    </row>
    <row r="222" spans="1:14" hidden="1" outlineLevel="1" x14ac:dyDescent="0.3">
      <c r="A222" s="119" t="s">
        <v>434</v>
      </c>
      <c r="B222" s="101" t="s">
        <v>198</v>
      </c>
      <c r="C222" s="154"/>
      <c r="E222" s="49"/>
      <c r="F222" s="157" t="str">
        <f t="shared" si="2"/>
        <v/>
      </c>
      <c r="G222" s="157" t="str">
        <f t="shared" si="3"/>
        <v/>
      </c>
      <c r="H222" s="126"/>
      <c r="L222" s="126"/>
      <c r="M222" s="126"/>
      <c r="N222" s="113"/>
    </row>
    <row r="223" spans="1:14" hidden="1" outlineLevel="1" x14ac:dyDescent="0.3">
      <c r="A223" s="119" t="s">
        <v>435</v>
      </c>
      <c r="B223" s="101" t="s">
        <v>198</v>
      </c>
      <c r="C223" s="154"/>
      <c r="E223" s="49"/>
      <c r="F223" s="157" t="str">
        <f t="shared" si="2"/>
        <v/>
      </c>
      <c r="G223" s="157" t="str">
        <f t="shared" si="3"/>
        <v/>
      </c>
      <c r="H223" s="126"/>
      <c r="L223" s="126"/>
      <c r="M223" s="126"/>
      <c r="N223" s="113"/>
    </row>
    <row r="224" spans="1:14" hidden="1" outlineLevel="1" x14ac:dyDescent="0.3">
      <c r="A224" s="119" t="s">
        <v>436</v>
      </c>
      <c r="B224" s="101" t="s">
        <v>198</v>
      </c>
      <c r="C224" s="154"/>
      <c r="E224" s="49"/>
      <c r="F224" s="157" t="str">
        <f t="shared" si="2"/>
        <v/>
      </c>
      <c r="G224" s="157" t="str">
        <f t="shared" si="3"/>
        <v/>
      </c>
      <c r="H224" s="126"/>
      <c r="L224" s="126"/>
      <c r="M224" s="126"/>
      <c r="N224" s="113"/>
    </row>
    <row r="225" spans="1:13" hidden="1" outlineLevel="1" x14ac:dyDescent="0.3">
      <c r="A225" s="119" t="s">
        <v>437</v>
      </c>
      <c r="B225" s="101" t="s">
        <v>198</v>
      </c>
      <c r="C225" s="154"/>
      <c r="E225" s="49"/>
      <c r="F225" s="157" t="str">
        <f t="shared" si="2"/>
        <v/>
      </c>
      <c r="G225" s="157" t="str">
        <f t="shared" si="3"/>
        <v/>
      </c>
      <c r="H225" s="126"/>
      <c r="L225" s="126"/>
      <c r="M225" s="126"/>
    </row>
    <row r="226" spans="1:13" hidden="1" outlineLevel="1" x14ac:dyDescent="0.3">
      <c r="A226" s="119" t="s">
        <v>438</v>
      </c>
      <c r="B226" s="101" t="s">
        <v>198</v>
      </c>
      <c r="C226" s="154"/>
      <c r="E226" s="125"/>
      <c r="F226" s="157" t="str">
        <f t="shared" si="2"/>
        <v/>
      </c>
      <c r="G226" s="157" t="str">
        <f t="shared" si="3"/>
        <v/>
      </c>
      <c r="H226" s="126"/>
      <c r="L226" s="126"/>
      <c r="M226" s="126"/>
    </row>
    <row r="227" spans="1:13" hidden="1" outlineLevel="1" x14ac:dyDescent="0.3">
      <c r="A227" s="119" t="s">
        <v>439</v>
      </c>
      <c r="B227" s="101" t="s">
        <v>198</v>
      </c>
      <c r="C227" s="154"/>
      <c r="E227" s="49"/>
      <c r="F227" s="157" t="str">
        <f t="shared" si="2"/>
        <v/>
      </c>
      <c r="G227" s="157" t="str">
        <f t="shared" si="3"/>
        <v/>
      </c>
      <c r="H227" s="126"/>
      <c r="L227" s="126"/>
      <c r="M227" s="126"/>
    </row>
    <row r="228" spans="1:13" ht="15" customHeight="1" collapsed="1" x14ac:dyDescent="0.3">
      <c r="A228" s="98"/>
      <c r="B228" s="72" t="s">
        <v>440</v>
      </c>
      <c r="C228" s="98"/>
      <c r="D228" s="98"/>
      <c r="E228" s="74"/>
      <c r="F228" s="73"/>
      <c r="G228" s="73"/>
      <c r="H228" s="126"/>
      <c r="L228" s="126"/>
      <c r="M228" s="126"/>
    </row>
    <row r="229" spans="1:13" x14ac:dyDescent="0.3">
      <c r="A229" s="119" t="s">
        <v>441</v>
      </c>
      <c r="B229" s="125" t="s">
        <v>442</v>
      </c>
      <c r="C229" s="55" t="s">
        <v>147</v>
      </c>
      <c r="H229" s="126"/>
      <c r="L229" s="126"/>
      <c r="M229" s="126"/>
    </row>
    <row r="230" spans="1:13" ht="15" customHeight="1" x14ac:dyDescent="0.3">
      <c r="A230" s="98"/>
      <c r="B230" s="72" t="s">
        <v>443</v>
      </c>
      <c r="C230" s="98"/>
      <c r="D230" s="98"/>
      <c r="E230" s="74"/>
      <c r="F230" s="73"/>
      <c r="G230" s="73"/>
      <c r="H230" s="126"/>
      <c r="L230" s="126"/>
      <c r="M230" s="126"/>
    </row>
    <row r="231" spans="1:13" x14ac:dyDescent="0.3">
      <c r="A231" s="119" t="s">
        <v>444</v>
      </c>
      <c r="B231" s="119" t="s">
        <v>445</v>
      </c>
      <c r="C231" s="153">
        <v>0</v>
      </c>
      <c r="E231" s="125"/>
      <c r="H231" s="126"/>
      <c r="L231" s="126"/>
      <c r="M231" s="126"/>
    </row>
    <row r="232" spans="1:13" x14ac:dyDescent="0.3">
      <c r="A232" s="119" t="s">
        <v>446</v>
      </c>
      <c r="B232" s="82" t="s">
        <v>447</v>
      </c>
      <c r="C232" s="119" t="s">
        <v>448</v>
      </c>
      <c r="E232" s="125"/>
      <c r="H232" s="126"/>
      <c r="L232" s="126"/>
      <c r="M232" s="126"/>
    </row>
    <row r="233" spans="1:13" x14ac:dyDescent="0.3">
      <c r="A233" s="119" t="s">
        <v>449</v>
      </c>
      <c r="B233" s="82" t="s">
        <v>450</v>
      </c>
      <c r="C233" s="119" t="s">
        <v>448</v>
      </c>
      <c r="E233" s="125"/>
      <c r="H233" s="126"/>
      <c r="L233" s="126"/>
      <c r="M233" s="126"/>
    </row>
    <row r="234" spans="1:13" hidden="1" outlineLevel="1" x14ac:dyDescent="0.3">
      <c r="A234" s="119" t="s">
        <v>451</v>
      </c>
      <c r="B234" s="99" t="s">
        <v>452</v>
      </c>
      <c r="C234" s="161"/>
      <c r="D234" s="125"/>
      <c r="E234" s="125"/>
      <c r="H234" s="126"/>
      <c r="L234" s="126"/>
      <c r="M234" s="126"/>
    </row>
    <row r="235" spans="1:13" hidden="1" outlineLevel="1" x14ac:dyDescent="0.3">
      <c r="A235" s="119" t="s">
        <v>453</v>
      </c>
      <c r="B235" s="99" t="s">
        <v>454</v>
      </c>
      <c r="C235" s="161"/>
      <c r="D235" s="125"/>
      <c r="E235" s="125"/>
      <c r="H235" s="126"/>
      <c r="L235" s="126"/>
      <c r="M235" s="126"/>
    </row>
    <row r="236" spans="1:13" hidden="1" outlineLevel="1" x14ac:dyDescent="0.3">
      <c r="A236" s="119" t="s">
        <v>455</v>
      </c>
      <c r="B236" s="99" t="s">
        <v>456</v>
      </c>
      <c r="C236" s="125"/>
      <c r="D236" s="125"/>
      <c r="E236" s="125"/>
      <c r="H236" s="126"/>
      <c r="L236" s="126"/>
      <c r="M236" s="126"/>
    </row>
    <row r="237" spans="1:13" hidden="1" outlineLevel="1" x14ac:dyDescent="0.3">
      <c r="A237" s="119" t="s">
        <v>457</v>
      </c>
      <c r="C237" s="125"/>
      <c r="D237" s="125"/>
      <c r="E237" s="125"/>
      <c r="H237" s="126"/>
      <c r="L237" s="126"/>
      <c r="M237" s="126"/>
    </row>
    <row r="238" spans="1:13" hidden="1" outlineLevel="1" x14ac:dyDescent="0.3">
      <c r="A238" s="119" t="s">
        <v>458</v>
      </c>
      <c r="C238" s="125"/>
      <c r="D238" s="125"/>
      <c r="E238" s="125"/>
      <c r="H238" s="126"/>
      <c r="L238" s="126"/>
      <c r="M238" s="126"/>
    </row>
    <row r="239" spans="1:13" outlineLevel="1" x14ac:dyDescent="0.3">
      <c r="A239" s="98"/>
      <c r="B239" s="72" t="s">
        <v>459</v>
      </c>
      <c r="C239" s="98"/>
      <c r="D239" s="98"/>
      <c r="E239" s="74"/>
      <c r="F239" s="73"/>
      <c r="G239" s="73"/>
      <c r="H239" s="126"/>
    </row>
    <row r="240" spans="1:13" ht="30" customHeight="1" outlineLevel="1" x14ac:dyDescent="0.3">
      <c r="A240" s="119" t="s">
        <v>460</v>
      </c>
      <c r="B240" s="119" t="s">
        <v>461</v>
      </c>
      <c r="C240" s="119" t="s">
        <v>211</v>
      </c>
      <c r="H240" s="126"/>
    </row>
    <row r="241" spans="1:8" ht="30" customHeight="1" outlineLevel="1" x14ac:dyDescent="0.3">
      <c r="A241" s="119" t="s">
        <v>462</v>
      </c>
      <c r="B241" s="119" t="s">
        <v>463</v>
      </c>
      <c r="C241" s="148" t="s">
        <v>211</v>
      </c>
      <c r="H241" s="126"/>
    </row>
    <row r="242" spans="1:8" outlineLevel="1" x14ac:dyDescent="0.3">
      <c r="A242" s="119" t="s">
        <v>464</v>
      </c>
      <c r="B242" s="119" t="s">
        <v>465</v>
      </c>
      <c r="C242" s="148" t="s">
        <v>466</v>
      </c>
      <c r="H242" s="126"/>
    </row>
    <row r="243" spans="1:8" ht="30" customHeight="1" outlineLevel="1" x14ac:dyDescent="0.3">
      <c r="A243" s="119" t="s">
        <v>467</v>
      </c>
      <c r="B243" s="119" t="s">
        <v>468</v>
      </c>
      <c r="C243" s="119" t="s">
        <v>469</v>
      </c>
      <c r="H243" s="126"/>
    </row>
    <row r="244" spans="1:8" hidden="1" outlineLevel="1" x14ac:dyDescent="0.3">
      <c r="A244" s="119" t="s">
        <v>470</v>
      </c>
      <c r="H244" s="126"/>
    </row>
    <row r="245" spans="1:8" hidden="1" outlineLevel="1" x14ac:dyDescent="0.3">
      <c r="A245" s="119" t="s">
        <v>471</v>
      </c>
      <c r="H245" s="126"/>
    </row>
    <row r="246" spans="1:8" hidden="1" outlineLevel="1" x14ac:dyDescent="0.3">
      <c r="A246" s="119" t="s">
        <v>472</v>
      </c>
      <c r="H246" s="126"/>
    </row>
    <row r="247" spans="1:8" hidden="1" outlineLevel="1" x14ac:dyDescent="0.3">
      <c r="A247" s="119" t="s">
        <v>473</v>
      </c>
      <c r="H247" s="126"/>
    </row>
    <row r="248" spans="1:8" hidden="1" outlineLevel="1" x14ac:dyDescent="0.3">
      <c r="A248" s="119" t="s">
        <v>474</v>
      </c>
      <c r="H248" s="126"/>
    </row>
    <row r="249" spans="1:8" hidden="1" outlineLevel="1" x14ac:dyDescent="0.3">
      <c r="A249" s="119" t="s">
        <v>475</v>
      </c>
      <c r="H249" s="126"/>
    </row>
    <row r="250" spans="1:8" hidden="1" outlineLevel="1" x14ac:dyDescent="0.3">
      <c r="A250" s="119" t="s">
        <v>476</v>
      </c>
      <c r="H250" s="126"/>
    </row>
    <row r="251" spans="1:8" hidden="1" outlineLevel="1" x14ac:dyDescent="0.3">
      <c r="A251" s="119" t="s">
        <v>477</v>
      </c>
      <c r="H251" s="126"/>
    </row>
    <row r="252" spans="1:8" hidden="1" outlineLevel="1" x14ac:dyDescent="0.3">
      <c r="A252" s="119" t="s">
        <v>478</v>
      </c>
      <c r="H252" s="126"/>
    </row>
    <row r="253" spans="1:8" hidden="1" outlineLevel="1" x14ac:dyDescent="0.3">
      <c r="A253" s="119" t="s">
        <v>479</v>
      </c>
      <c r="H253" s="126"/>
    </row>
    <row r="254" spans="1:8" hidden="1" outlineLevel="1" x14ac:dyDescent="0.3">
      <c r="A254" s="119" t="s">
        <v>480</v>
      </c>
      <c r="H254" s="126"/>
    </row>
    <row r="255" spans="1:8" hidden="1" outlineLevel="1" x14ac:dyDescent="0.3">
      <c r="A255" s="119" t="s">
        <v>481</v>
      </c>
      <c r="H255" s="126"/>
    </row>
    <row r="256" spans="1:8" hidden="1" outlineLevel="1" x14ac:dyDescent="0.3">
      <c r="A256" s="119" t="s">
        <v>482</v>
      </c>
      <c r="H256" s="126"/>
    </row>
    <row r="257" spans="1:8" hidden="1" outlineLevel="1" x14ac:dyDescent="0.3">
      <c r="A257" s="119" t="s">
        <v>483</v>
      </c>
      <c r="H257" s="126"/>
    </row>
    <row r="258" spans="1:8" hidden="1" outlineLevel="1" x14ac:dyDescent="0.3">
      <c r="A258" s="119" t="s">
        <v>484</v>
      </c>
      <c r="H258" s="126"/>
    </row>
    <row r="259" spans="1:8" hidden="1" outlineLevel="1" x14ac:dyDescent="0.3">
      <c r="A259" s="119" t="s">
        <v>485</v>
      </c>
      <c r="H259" s="126"/>
    </row>
    <row r="260" spans="1:8" hidden="1" outlineLevel="1" x14ac:dyDescent="0.3">
      <c r="A260" s="119" t="s">
        <v>486</v>
      </c>
      <c r="H260" s="126"/>
    </row>
    <row r="261" spans="1:8" hidden="1" outlineLevel="1" x14ac:dyDescent="0.3">
      <c r="A261" s="119" t="s">
        <v>487</v>
      </c>
      <c r="H261" s="126"/>
    </row>
    <row r="262" spans="1:8" hidden="1" outlineLevel="1" x14ac:dyDescent="0.3">
      <c r="A262" s="119" t="s">
        <v>488</v>
      </c>
      <c r="H262" s="126"/>
    </row>
    <row r="263" spans="1:8" hidden="1" outlineLevel="1" x14ac:dyDescent="0.3">
      <c r="A263" s="119" t="s">
        <v>489</v>
      </c>
      <c r="H263" s="126"/>
    </row>
    <row r="264" spans="1:8" hidden="1" outlineLevel="1" x14ac:dyDescent="0.3">
      <c r="A264" s="119" t="s">
        <v>490</v>
      </c>
      <c r="H264" s="126"/>
    </row>
    <row r="265" spans="1:8" hidden="1" outlineLevel="1" x14ac:dyDescent="0.3">
      <c r="A265" s="119" t="s">
        <v>491</v>
      </c>
      <c r="H265" s="126"/>
    </row>
    <row r="266" spans="1:8" hidden="1" outlineLevel="1" x14ac:dyDescent="0.3">
      <c r="A266" s="119" t="s">
        <v>492</v>
      </c>
      <c r="H266" s="126"/>
    </row>
    <row r="267" spans="1:8" hidden="1" outlineLevel="1" x14ac:dyDescent="0.3">
      <c r="A267" s="119" t="s">
        <v>493</v>
      </c>
      <c r="H267" s="126"/>
    </row>
    <row r="268" spans="1:8" hidden="1" outlineLevel="1" x14ac:dyDescent="0.3">
      <c r="A268" s="119" t="s">
        <v>494</v>
      </c>
      <c r="H268" s="126"/>
    </row>
    <row r="269" spans="1:8" hidden="1" outlineLevel="1" x14ac:dyDescent="0.3">
      <c r="A269" s="119" t="s">
        <v>495</v>
      </c>
      <c r="H269" s="126"/>
    </row>
    <row r="270" spans="1:8" hidden="1" outlineLevel="1" x14ac:dyDescent="0.3">
      <c r="A270" s="119" t="s">
        <v>496</v>
      </c>
      <c r="H270" s="126"/>
    </row>
    <row r="271" spans="1:8" hidden="1" outlineLevel="1" x14ac:dyDescent="0.3">
      <c r="A271" s="119" t="s">
        <v>497</v>
      </c>
      <c r="H271" s="126"/>
    </row>
    <row r="272" spans="1:8" hidden="1" outlineLevel="1" x14ac:dyDescent="0.3">
      <c r="A272" s="119" t="s">
        <v>498</v>
      </c>
      <c r="H272" s="126"/>
    </row>
    <row r="273" spans="1:14" hidden="1" outlineLevel="1" x14ac:dyDescent="0.3">
      <c r="A273" s="119" t="s">
        <v>499</v>
      </c>
      <c r="H273" s="126"/>
    </row>
    <row r="274" spans="1:14" hidden="1" outlineLevel="1" x14ac:dyDescent="0.3">
      <c r="A274" s="119" t="s">
        <v>500</v>
      </c>
      <c r="H274" s="126"/>
    </row>
    <row r="275" spans="1:14" hidden="1" outlineLevel="1" x14ac:dyDescent="0.3">
      <c r="A275" s="119" t="s">
        <v>501</v>
      </c>
      <c r="H275" s="126"/>
    </row>
    <row r="276" spans="1:14" hidden="1" outlineLevel="1" x14ac:dyDescent="0.3">
      <c r="A276" s="119" t="s">
        <v>502</v>
      </c>
      <c r="H276" s="126"/>
    </row>
    <row r="277" spans="1:14" hidden="1" outlineLevel="1" x14ac:dyDescent="0.3">
      <c r="A277" s="119" t="s">
        <v>503</v>
      </c>
      <c r="H277" s="126"/>
    </row>
    <row r="278" spans="1:14" hidden="1" outlineLevel="1" x14ac:dyDescent="0.3">
      <c r="A278" s="119" t="s">
        <v>504</v>
      </c>
      <c r="H278" s="126"/>
    </row>
    <row r="279" spans="1:14" hidden="1" outlineLevel="1" x14ac:dyDescent="0.3">
      <c r="A279" s="119" t="s">
        <v>505</v>
      </c>
      <c r="H279" s="126"/>
    </row>
    <row r="280" spans="1:14" hidden="1" outlineLevel="1" x14ac:dyDescent="0.3">
      <c r="A280" s="119" t="s">
        <v>506</v>
      </c>
      <c r="H280" s="126"/>
    </row>
    <row r="281" spans="1:14" hidden="1" outlineLevel="1" x14ac:dyDescent="0.3">
      <c r="A281" s="119" t="s">
        <v>507</v>
      </c>
      <c r="H281" s="126"/>
    </row>
    <row r="282" spans="1:14" hidden="1" outlineLevel="1" x14ac:dyDescent="0.3">
      <c r="A282" s="119" t="s">
        <v>508</v>
      </c>
      <c r="H282" s="126"/>
    </row>
    <row r="283" spans="1:14" hidden="1" outlineLevel="1" x14ac:dyDescent="0.3">
      <c r="A283" s="119" t="s">
        <v>509</v>
      </c>
      <c r="H283" s="126"/>
    </row>
    <row r="284" spans="1:14" hidden="1" outlineLevel="1" x14ac:dyDescent="0.3">
      <c r="A284" s="119" t="s">
        <v>510</v>
      </c>
      <c r="H284" s="126"/>
    </row>
    <row r="285" spans="1:14" ht="37.5" customHeight="1" x14ac:dyDescent="0.3">
      <c r="A285" s="147"/>
      <c r="B285" s="147" t="s">
        <v>511</v>
      </c>
      <c r="C285" s="147" t="s">
        <v>512</v>
      </c>
      <c r="D285" s="147" t="s">
        <v>512</v>
      </c>
      <c r="E285" s="147"/>
      <c r="F285" s="70"/>
      <c r="G285" s="71"/>
      <c r="H285" s="126"/>
      <c r="I285" s="96"/>
      <c r="J285" s="96"/>
      <c r="K285" s="96"/>
      <c r="L285" s="96"/>
      <c r="M285" s="85"/>
    </row>
    <row r="286" spans="1:14" ht="18.75" customHeight="1" x14ac:dyDescent="0.3">
      <c r="A286" s="52" t="s">
        <v>513</v>
      </c>
      <c r="B286" s="53"/>
      <c r="C286" s="53"/>
      <c r="D286" s="53"/>
      <c r="E286" s="53"/>
      <c r="F286" s="54"/>
      <c r="G286" s="53"/>
      <c r="H286" s="126"/>
      <c r="I286" s="96"/>
      <c r="J286" s="96"/>
      <c r="K286" s="96"/>
      <c r="L286" s="96"/>
      <c r="M286" s="85"/>
    </row>
    <row r="287" spans="1:14" ht="18.75" customHeight="1" x14ac:dyDescent="0.3">
      <c r="A287" s="52" t="s">
        <v>514</v>
      </c>
      <c r="B287" s="53"/>
      <c r="C287" s="53"/>
      <c r="D287" s="53"/>
      <c r="E287" s="53"/>
      <c r="F287" s="54"/>
      <c r="G287" s="53"/>
      <c r="H287" s="126"/>
      <c r="I287" s="96"/>
      <c r="J287" s="96"/>
      <c r="K287" s="96"/>
      <c r="L287" s="96"/>
      <c r="M287" s="85"/>
    </row>
    <row r="288" spans="1:14" x14ac:dyDescent="0.3">
      <c r="A288" s="119" t="s">
        <v>515</v>
      </c>
      <c r="B288" s="99" t="s">
        <v>516</v>
      </c>
      <c r="C288" s="150" t="s">
        <v>517</v>
      </c>
      <c r="D288" s="109"/>
      <c r="E288" s="109"/>
      <c r="F288" s="109"/>
      <c r="G288" s="109"/>
      <c r="H288" s="126"/>
      <c r="I288" s="99"/>
      <c r="J288" s="55"/>
      <c r="L288" s="109"/>
      <c r="M288" s="109"/>
      <c r="N288" s="109"/>
    </row>
    <row r="289" spans="1:14" x14ac:dyDescent="0.3">
      <c r="A289" s="119" t="s">
        <v>518</v>
      </c>
      <c r="B289" s="99" t="s">
        <v>519</v>
      </c>
      <c r="C289" s="150" t="s">
        <v>520</v>
      </c>
      <c r="E289" s="109"/>
      <c r="F289" s="109"/>
      <c r="H289" s="126"/>
      <c r="I289" s="99"/>
      <c r="J289" s="55"/>
      <c r="L289" s="109"/>
      <c r="M289" s="109"/>
    </row>
    <row r="290" spans="1:14" x14ac:dyDescent="0.3">
      <c r="A290" s="119" t="s">
        <v>521</v>
      </c>
      <c r="B290" s="99" t="s">
        <v>522</v>
      </c>
      <c r="C290" s="150" t="s">
        <v>523</v>
      </c>
      <c r="D290" s="150" t="s">
        <v>524</v>
      </c>
      <c r="E290" s="56"/>
      <c r="F290" s="109"/>
      <c r="G290" s="56"/>
      <c r="H290" s="126"/>
      <c r="I290" s="99"/>
      <c r="J290" s="55"/>
      <c r="K290" s="55"/>
      <c r="L290" s="56"/>
      <c r="M290" s="109"/>
      <c r="N290" s="56"/>
    </row>
    <row r="291" spans="1:14" x14ac:dyDescent="0.3">
      <c r="A291" s="119" t="s">
        <v>525</v>
      </c>
      <c r="B291" s="99" t="s">
        <v>526</v>
      </c>
      <c r="C291" s="150" t="s">
        <v>527</v>
      </c>
      <c r="H291" s="126"/>
      <c r="I291" s="99"/>
      <c r="J291" s="55"/>
    </row>
    <row r="292" spans="1:14" x14ac:dyDescent="0.3">
      <c r="A292" s="119" t="s">
        <v>528</v>
      </c>
      <c r="B292" s="99" t="s">
        <v>529</v>
      </c>
      <c r="C292" s="150" t="s">
        <v>530</v>
      </c>
      <c r="D292" s="150" t="s">
        <v>531</v>
      </c>
      <c r="E292" s="56"/>
      <c r="F292" s="150" t="s">
        <v>532</v>
      </c>
      <c r="G292" s="56"/>
      <c r="H292" s="126"/>
      <c r="I292" s="99"/>
      <c r="K292" s="55"/>
      <c r="L292" s="56"/>
      <c r="N292" s="56"/>
    </row>
    <row r="293" spans="1:14" x14ac:dyDescent="0.3">
      <c r="A293" s="119" t="s">
        <v>533</v>
      </c>
      <c r="B293" s="99" t="s">
        <v>534</v>
      </c>
      <c r="C293" s="150" t="s">
        <v>535</v>
      </c>
      <c r="D293" s="55" t="str">
        <f ca="1">IF(ISREF(INDIRECT("'B2. HTT Public Sector Assets'!A1")),ROW('B2. HTT Public Sector Assets'!B129)&amp;" for Public Sector Assets","")</f>
        <v>129 for Public Sector Assets</v>
      </c>
      <c r="H293" s="126"/>
      <c r="I293" s="99"/>
      <c r="M293" s="56"/>
    </row>
    <row r="294" spans="1:14" x14ac:dyDescent="0.3">
      <c r="A294" s="119" t="s">
        <v>536</v>
      </c>
      <c r="B294" s="99" t="s">
        <v>537</v>
      </c>
      <c r="C294" s="150" t="s">
        <v>538</v>
      </c>
      <c r="F294" s="56"/>
      <c r="H294" s="126"/>
      <c r="I294" s="99"/>
      <c r="J294" s="55"/>
      <c r="M294" s="56"/>
    </row>
    <row r="295" spans="1:14" x14ac:dyDescent="0.3">
      <c r="A295" s="119" t="s">
        <v>539</v>
      </c>
      <c r="B295" s="99" t="s">
        <v>540</v>
      </c>
      <c r="C295" s="150" t="s">
        <v>541</v>
      </c>
      <c r="E295" s="56"/>
      <c r="F295" s="56"/>
      <c r="H295" s="126"/>
      <c r="I295" s="99"/>
      <c r="J295" s="55"/>
      <c r="L295" s="56"/>
      <c r="M295" s="56"/>
    </row>
    <row r="296" spans="1:14" x14ac:dyDescent="0.3">
      <c r="A296" s="119" t="s">
        <v>542</v>
      </c>
      <c r="B296" s="99" t="s">
        <v>543</v>
      </c>
      <c r="C296" s="150" t="s">
        <v>544</v>
      </c>
      <c r="E296" s="56"/>
      <c r="F296" s="56"/>
      <c r="H296" s="126"/>
      <c r="I296" s="99"/>
      <c r="J296" s="55"/>
      <c r="L296" s="56"/>
      <c r="M296" s="56"/>
    </row>
    <row r="297" spans="1:14" ht="30" customHeight="1" x14ac:dyDescent="0.3">
      <c r="A297" s="119" t="s">
        <v>545</v>
      </c>
      <c r="B297" s="119" t="s">
        <v>546</v>
      </c>
      <c r="C297" s="150" t="s">
        <v>547</v>
      </c>
      <c r="E297" s="56"/>
      <c r="H297" s="126"/>
      <c r="J297" s="55"/>
      <c r="L297" s="56"/>
    </row>
    <row r="298" spans="1:14" x14ac:dyDescent="0.3">
      <c r="A298" s="119" t="s">
        <v>548</v>
      </c>
      <c r="B298" s="99" t="s">
        <v>549</v>
      </c>
      <c r="C298" s="150" t="s">
        <v>550</v>
      </c>
      <c r="E298" s="56"/>
      <c r="H298" s="126"/>
      <c r="I298" s="99"/>
      <c r="J298" s="55"/>
      <c r="L298" s="56"/>
    </row>
    <row r="299" spans="1:14" x14ac:dyDescent="0.3">
      <c r="A299" s="119" t="s">
        <v>551</v>
      </c>
      <c r="B299" s="99" t="s">
        <v>552</v>
      </c>
      <c r="C299" s="150" t="s">
        <v>553</v>
      </c>
      <c r="E299" s="56"/>
      <c r="H299" s="126"/>
      <c r="I299" s="99"/>
      <c r="J299" s="55"/>
      <c r="L299" s="56"/>
    </row>
    <row r="300" spans="1:14" x14ac:dyDescent="0.3">
      <c r="A300" s="119" t="s">
        <v>554</v>
      </c>
      <c r="B300" s="99" t="s">
        <v>555</v>
      </c>
      <c r="C300" s="150" t="s">
        <v>556</v>
      </c>
      <c r="D300" s="150" t="s">
        <v>557</v>
      </c>
      <c r="E300" s="56"/>
      <c r="H300" s="126"/>
      <c r="I300" s="99"/>
      <c r="J300" s="55"/>
      <c r="K300" s="55"/>
      <c r="L300" s="56"/>
    </row>
    <row r="301" spans="1:14" hidden="1" outlineLevel="1" x14ac:dyDescent="0.3">
      <c r="A301" s="119" t="s">
        <v>558</v>
      </c>
      <c r="B301" s="99"/>
      <c r="C301" s="55"/>
      <c r="D301" s="55"/>
      <c r="E301" s="56"/>
      <c r="H301" s="126"/>
      <c r="I301" s="99"/>
      <c r="J301" s="55"/>
      <c r="K301" s="55"/>
      <c r="L301" s="56"/>
    </row>
    <row r="302" spans="1:14" hidden="1" outlineLevel="1" x14ac:dyDescent="0.3">
      <c r="A302" s="119" t="s">
        <v>559</v>
      </c>
      <c r="B302" s="99"/>
      <c r="C302" s="55"/>
      <c r="D302" s="55"/>
      <c r="E302" s="56"/>
      <c r="H302" s="126"/>
      <c r="I302" s="99"/>
      <c r="J302" s="55"/>
      <c r="K302" s="55"/>
      <c r="L302" s="56"/>
    </row>
    <row r="303" spans="1:14" hidden="1" outlineLevel="1" x14ac:dyDescent="0.3">
      <c r="A303" s="119" t="s">
        <v>560</v>
      </c>
      <c r="B303" s="99"/>
      <c r="C303" s="55"/>
      <c r="D303" s="55"/>
      <c r="E303" s="56"/>
      <c r="H303" s="126"/>
      <c r="I303" s="99"/>
      <c r="J303" s="55"/>
      <c r="K303" s="55"/>
      <c r="L303" s="56"/>
    </row>
    <row r="304" spans="1:14" hidden="1" outlineLevel="1" x14ac:dyDescent="0.3">
      <c r="A304" s="119" t="s">
        <v>561</v>
      </c>
      <c r="B304" s="99"/>
      <c r="C304" s="55"/>
      <c r="D304" s="55"/>
      <c r="E304" s="56"/>
      <c r="H304" s="126"/>
      <c r="I304" s="99"/>
      <c r="J304" s="55"/>
      <c r="K304" s="55"/>
      <c r="L304" s="56"/>
    </row>
    <row r="305" spans="1:14" hidden="1" outlineLevel="1" x14ac:dyDescent="0.3">
      <c r="A305" s="119" t="s">
        <v>562</v>
      </c>
      <c r="B305" s="99"/>
      <c r="C305" s="55"/>
      <c r="D305" s="55"/>
      <c r="E305" s="56"/>
      <c r="H305" s="126"/>
      <c r="I305" s="99"/>
      <c r="J305" s="55"/>
      <c r="K305" s="55"/>
      <c r="L305" s="56"/>
      <c r="N305" s="113"/>
    </row>
    <row r="306" spans="1:14" hidden="1" outlineLevel="1" x14ac:dyDescent="0.3">
      <c r="A306" s="119" t="s">
        <v>563</v>
      </c>
      <c r="B306" s="99"/>
      <c r="C306" s="55"/>
      <c r="D306" s="55"/>
      <c r="E306" s="56"/>
      <c r="H306" s="126"/>
      <c r="I306" s="99"/>
      <c r="J306" s="55"/>
      <c r="K306" s="55"/>
      <c r="L306" s="56"/>
      <c r="N306" s="113"/>
    </row>
    <row r="307" spans="1:14" hidden="1" outlineLevel="1" x14ac:dyDescent="0.3">
      <c r="A307" s="119" t="s">
        <v>564</v>
      </c>
      <c r="B307" s="99"/>
      <c r="C307" s="55"/>
      <c r="D307" s="55"/>
      <c r="E307" s="56"/>
      <c r="H307" s="126"/>
      <c r="I307" s="99"/>
      <c r="J307" s="55"/>
      <c r="K307" s="55"/>
      <c r="L307" s="56"/>
      <c r="N307" s="113"/>
    </row>
    <row r="308" spans="1:14" hidden="1" outlineLevel="1" x14ac:dyDescent="0.3">
      <c r="A308" s="119" t="s">
        <v>565</v>
      </c>
      <c r="B308" s="99"/>
      <c r="C308" s="55"/>
      <c r="D308" s="55"/>
      <c r="E308" s="56"/>
      <c r="H308" s="126"/>
      <c r="I308" s="99"/>
      <c r="J308" s="55"/>
      <c r="K308" s="55"/>
      <c r="L308" s="56"/>
      <c r="N308" s="113"/>
    </row>
    <row r="309" spans="1:14" hidden="1" outlineLevel="1" x14ac:dyDescent="0.3">
      <c r="A309" s="119" t="s">
        <v>566</v>
      </c>
      <c r="B309" s="99"/>
      <c r="C309" s="55"/>
      <c r="D309" s="55"/>
      <c r="E309" s="56"/>
      <c r="H309" s="126"/>
      <c r="I309" s="99"/>
      <c r="J309" s="55"/>
      <c r="K309" s="55"/>
      <c r="L309" s="56"/>
      <c r="N309" s="113"/>
    </row>
    <row r="310" spans="1:14" hidden="1" outlineLevel="1" x14ac:dyDescent="0.3">
      <c r="A310" s="119" t="s">
        <v>567</v>
      </c>
      <c r="H310" s="126"/>
      <c r="N310" s="113"/>
    </row>
    <row r="311" spans="1:14" ht="37.5" customHeight="1" collapsed="1" x14ac:dyDescent="0.3">
      <c r="A311" s="70"/>
      <c r="B311" s="147" t="s">
        <v>116</v>
      </c>
      <c r="C311" s="70"/>
      <c r="D311" s="70"/>
      <c r="E311" s="70"/>
      <c r="F311" s="70"/>
      <c r="G311" s="71"/>
      <c r="H311" s="126"/>
      <c r="I311" s="96"/>
      <c r="J311" s="85"/>
      <c r="K311" s="85"/>
      <c r="L311" s="85"/>
      <c r="M311" s="85"/>
      <c r="N311" s="113"/>
    </row>
    <row r="312" spans="1:14" x14ac:dyDescent="0.3">
      <c r="A312" s="119" t="s">
        <v>568</v>
      </c>
      <c r="B312" s="41" t="s">
        <v>569</v>
      </c>
      <c r="C312" s="150" t="s">
        <v>570</v>
      </c>
      <c r="H312" s="126"/>
      <c r="I312" s="41"/>
      <c r="J312" s="55"/>
      <c r="N312" s="113"/>
    </row>
    <row r="313" spans="1:14" hidden="1" outlineLevel="1" x14ac:dyDescent="0.3">
      <c r="A313" s="119" t="s">
        <v>571</v>
      </c>
      <c r="B313" s="41"/>
      <c r="C313" s="55"/>
      <c r="H313" s="126"/>
      <c r="I313" s="41"/>
      <c r="J313" s="55"/>
      <c r="N313" s="113"/>
    </row>
    <row r="314" spans="1:14" hidden="1" outlineLevel="1" x14ac:dyDescent="0.3">
      <c r="A314" s="119" t="s">
        <v>572</v>
      </c>
      <c r="B314" s="41"/>
      <c r="C314" s="55"/>
      <c r="H314" s="126"/>
      <c r="I314" s="41"/>
      <c r="J314" s="55"/>
      <c r="N314" s="113"/>
    </row>
    <row r="315" spans="1:14" hidden="1" outlineLevel="1" x14ac:dyDescent="0.3">
      <c r="A315" s="119" t="s">
        <v>573</v>
      </c>
      <c r="B315" s="41"/>
      <c r="C315" s="55"/>
      <c r="H315" s="126"/>
      <c r="I315" s="41"/>
      <c r="J315" s="55"/>
      <c r="N315" s="113"/>
    </row>
    <row r="316" spans="1:14" hidden="1" outlineLevel="1" x14ac:dyDescent="0.3">
      <c r="A316" s="119" t="s">
        <v>574</v>
      </c>
      <c r="B316" s="41"/>
      <c r="C316" s="55"/>
      <c r="H316" s="126"/>
      <c r="I316" s="41"/>
      <c r="J316" s="55"/>
      <c r="N316" s="113"/>
    </row>
    <row r="317" spans="1:14" hidden="1" outlineLevel="1" x14ac:dyDescent="0.3">
      <c r="A317" s="119" t="s">
        <v>575</v>
      </c>
      <c r="B317" s="41"/>
      <c r="C317" s="55"/>
      <c r="H317" s="126"/>
      <c r="I317" s="41"/>
      <c r="J317" s="55"/>
      <c r="N317" s="113"/>
    </row>
    <row r="318" spans="1:14" hidden="1" outlineLevel="1" x14ac:dyDescent="0.3">
      <c r="A318" s="119" t="s">
        <v>576</v>
      </c>
      <c r="B318" s="41"/>
      <c r="C318" s="55"/>
      <c r="H318" s="126"/>
      <c r="I318" s="41"/>
      <c r="J318" s="55"/>
      <c r="N318" s="113"/>
    </row>
    <row r="319" spans="1:14" ht="18.75" customHeight="1" collapsed="1" x14ac:dyDescent="0.3">
      <c r="A319" s="70"/>
      <c r="B319" s="147" t="s">
        <v>117</v>
      </c>
      <c r="C319" s="70"/>
      <c r="D319" s="70"/>
      <c r="E319" s="70"/>
      <c r="F319" s="70"/>
      <c r="G319" s="71"/>
      <c r="H319" s="126"/>
      <c r="I319" s="96"/>
      <c r="J319" s="85"/>
      <c r="K319" s="85"/>
      <c r="L319" s="85"/>
      <c r="M319" s="85"/>
      <c r="N319" s="113"/>
    </row>
    <row r="320" spans="1:14" ht="15" hidden="1" customHeight="1" outlineLevel="1" x14ac:dyDescent="0.3">
      <c r="A320" s="98"/>
      <c r="B320" s="72" t="s">
        <v>577</v>
      </c>
      <c r="C320" s="98"/>
      <c r="D320" s="98"/>
      <c r="E320" s="74"/>
      <c r="F320" s="73"/>
      <c r="G320" s="73"/>
      <c r="H320" s="126"/>
      <c r="L320" s="126"/>
      <c r="M320" s="126"/>
      <c r="N320" s="113"/>
    </row>
    <row r="321" spans="1:14" hidden="1" outlineLevel="1" x14ac:dyDescent="0.3">
      <c r="A321" s="119" t="s">
        <v>578</v>
      </c>
      <c r="B321" s="99" t="s">
        <v>579</v>
      </c>
      <c r="C321" s="99"/>
      <c r="H321" s="126"/>
      <c r="I321" s="113"/>
      <c r="J321" s="113"/>
      <c r="K321" s="113"/>
      <c r="L321" s="113"/>
      <c r="M321" s="113"/>
      <c r="N321" s="113"/>
    </row>
    <row r="322" spans="1:14" hidden="1" outlineLevel="1" x14ac:dyDescent="0.3">
      <c r="A322" s="119" t="s">
        <v>580</v>
      </c>
      <c r="B322" s="99" t="s">
        <v>581</v>
      </c>
      <c r="C322" s="99"/>
      <c r="H322" s="126"/>
      <c r="I322" s="113"/>
      <c r="J322" s="113"/>
      <c r="K322" s="113"/>
      <c r="L322" s="113"/>
      <c r="M322" s="113"/>
      <c r="N322" s="113"/>
    </row>
    <row r="323" spans="1:14" hidden="1" outlineLevel="1" x14ac:dyDescent="0.3">
      <c r="A323" s="119" t="s">
        <v>582</v>
      </c>
      <c r="B323" s="99" t="s">
        <v>583</v>
      </c>
      <c r="C323" s="99"/>
      <c r="H323" s="126"/>
      <c r="I323" s="113"/>
      <c r="J323" s="113"/>
      <c r="K323" s="113"/>
      <c r="L323" s="113"/>
      <c r="M323" s="113"/>
      <c r="N323" s="113"/>
    </row>
    <row r="324" spans="1:14" hidden="1" outlineLevel="1" x14ac:dyDescent="0.3">
      <c r="A324" s="119" t="s">
        <v>584</v>
      </c>
      <c r="B324" s="99" t="s">
        <v>585</v>
      </c>
      <c r="H324" s="126"/>
      <c r="I324" s="113"/>
      <c r="J324" s="113"/>
      <c r="K324" s="113"/>
      <c r="L324" s="113"/>
      <c r="M324" s="113"/>
      <c r="N324" s="113"/>
    </row>
    <row r="325" spans="1:14" hidden="1" outlineLevel="1" x14ac:dyDescent="0.3">
      <c r="A325" s="119" t="s">
        <v>586</v>
      </c>
      <c r="B325" s="99" t="s">
        <v>587</v>
      </c>
      <c r="H325" s="126"/>
      <c r="I325" s="113"/>
      <c r="J325" s="113"/>
      <c r="K325" s="113"/>
      <c r="L325" s="113"/>
      <c r="M325" s="113"/>
      <c r="N325" s="113"/>
    </row>
    <row r="326" spans="1:14" hidden="1" outlineLevel="1" x14ac:dyDescent="0.3">
      <c r="A326" s="119" t="s">
        <v>588</v>
      </c>
      <c r="B326" s="99" t="s">
        <v>589</v>
      </c>
      <c r="H326" s="126"/>
      <c r="I326" s="113"/>
      <c r="J326" s="113"/>
      <c r="K326" s="113"/>
      <c r="L326" s="113"/>
      <c r="M326" s="113"/>
      <c r="N326" s="113"/>
    </row>
    <row r="327" spans="1:14" hidden="1" outlineLevel="1" x14ac:dyDescent="0.3">
      <c r="A327" s="119" t="s">
        <v>590</v>
      </c>
      <c r="B327" s="99" t="s">
        <v>591</v>
      </c>
      <c r="H327" s="126"/>
      <c r="I327" s="113"/>
      <c r="J327" s="113"/>
      <c r="K327" s="113"/>
      <c r="L327" s="113"/>
      <c r="M327" s="113"/>
      <c r="N327" s="113"/>
    </row>
    <row r="328" spans="1:14" hidden="1" outlineLevel="1" x14ac:dyDescent="0.3">
      <c r="A328" s="119" t="s">
        <v>592</v>
      </c>
      <c r="B328" s="99" t="s">
        <v>593</v>
      </c>
      <c r="H328" s="126"/>
      <c r="I328" s="113"/>
      <c r="J328" s="113"/>
      <c r="K328" s="113"/>
      <c r="L328" s="113"/>
      <c r="M328" s="113"/>
      <c r="N328" s="113"/>
    </row>
    <row r="329" spans="1:14" hidden="1" outlineLevel="1" x14ac:dyDescent="0.3">
      <c r="A329" s="119" t="s">
        <v>594</v>
      </c>
      <c r="B329" s="99" t="s">
        <v>595</v>
      </c>
      <c r="H329" s="126"/>
      <c r="I329" s="113"/>
      <c r="J329" s="113"/>
      <c r="K329" s="113"/>
      <c r="L329" s="113"/>
      <c r="M329" s="113"/>
      <c r="N329" s="113"/>
    </row>
    <row r="330" spans="1:14" hidden="1" outlineLevel="1" x14ac:dyDescent="0.3">
      <c r="A330" s="119" t="s">
        <v>596</v>
      </c>
      <c r="B330" s="101" t="s">
        <v>597</v>
      </c>
      <c r="H330" s="126"/>
      <c r="I330" s="113"/>
      <c r="J330" s="113"/>
      <c r="K330" s="113"/>
      <c r="L330" s="113"/>
      <c r="M330" s="113"/>
      <c r="N330" s="113"/>
    </row>
    <row r="331" spans="1:14" hidden="1" outlineLevel="1" x14ac:dyDescent="0.3">
      <c r="A331" s="119" t="s">
        <v>598</v>
      </c>
      <c r="B331" s="101" t="s">
        <v>597</v>
      </c>
      <c r="H331" s="126"/>
      <c r="I331" s="113"/>
      <c r="J331" s="113"/>
      <c r="K331" s="113"/>
      <c r="L331" s="113"/>
      <c r="M331" s="113"/>
      <c r="N331" s="113"/>
    </row>
    <row r="332" spans="1:14" hidden="1" outlineLevel="1" x14ac:dyDescent="0.3">
      <c r="A332" s="119" t="s">
        <v>599</v>
      </c>
      <c r="B332" s="101" t="s">
        <v>597</v>
      </c>
      <c r="H332" s="126"/>
      <c r="I332" s="113"/>
      <c r="J332" s="113"/>
      <c r="K332" s="113"/>
      <c r="L332" s="113"/>
      <c r="M332" s="113"/>
      <c r="N332" s="113"/>
    </row>
    <row r="333" spans="1:14" hidden="1" outlineLevel="1" x14ac:dyDescent="0.3">
      <c r="A333" s="119" t="s">
        <v>600</v>
      </c>
      <c r="B333" s="101" t="s">
        <v>597</v>
      </c>
      <c r="H333" s="126"/>
      <c r="I333" s="113"/>
      <c r="J333" s="113"/>
      <c r="K333" s="113"/>
      <c r="L333" s="113"/>
      <c r="M333" s="113"/>
      <c r="N333" s="113"/>
    </row>
    <row r="334" spans="1:14" hidden="1" outlineLevel="1" x14ac:dyDescent="0.3">
      <c r="A334" s="119" t="s">
        <v>601</v>
      </c>
      <c r="B334" s="101" t="s">
        <v>597</v>
      </c>
      <c r="H334" s="126"/>
      <c r="I334" s="113"/>
      <c r="J334" s="113"/>
      <c r="K334" s="113"/>
      <c r="L334" s="113"/>
      <c r="M334" s="113"/>
      <c r="N334" s="113"/>
    </row>
    <row r="335" spans="1:14" hidden="1" outlineLevel="1" x14ac:dyDescent="0.3">
      <c r="A335" s="119" t="s">
        <v>602</v>
      </c>
      <c r="B335" s="101" t="s">
        <v>597</v>
      </c>
      <c r="H335" s="126"/>
      <c r="I335" s="113"/>
      <c r="J335" s="113"/>
      <c r="K335" s="113"/>
      <c r="L335" s="113"/>
      <c r="M335" s="113"/>
      <c r="N335" s="113"/>
    </row>
    <row r="336" spans="1:14" hidden="1" outlineLevel="1" x14ac:dyDescent="0.3">
      <c r="A336" s="119" t="s">
        <v>603</v>
      </c>
      <c r="B336" s="101" t="s">
        <v>597</v>
      </c>
      <c r="H336" s="126"/>
      <c r="I336" s="113"/>
      <c r="J336" s="113"/>
      <c r="K336" s="113"/>
      <c r="L336" s="113"/>
      <c r="M336" s="113"/>
      <c r="N336" s="113"/>
    </row>
    <row r="337" spans="1:14" hidden="1" outlineLevel="1" x14ac:dyDescent="0.3">
      <c r="A337" s="119" t="s">
        <v>604</v>
      </c>
      <c r="B337" s="101" t="s">
        <v>597</v>
      </c>
      <c r="H337" s="126"/>
      <c r="I337" s="113"/>
      <c r="J337" s="113"/>
      <c r="K337" s="113"/>
      <c r="L337" s="113"/>
      <c r="M337" s="113"/>
      <c r="N337" s="113"/>
    </row>
    <row r="338" spans="1:14" hidden="1" outlineLevel="1" x14ac:dyDescent="0.3">
      <c r="A338" s="119" t="s">
        <v>605</v>
      </c>
      <c r="B338" s="101" t="s">
        <v>597</v>
      </c>
      <c r="H338" s="126"/>
      <c r="I338" s="113"/>
      <c r="J338" s="113"/>
      <c r="K338" s="113"/>
      <c r="L338" s="113"/>
      <c r="M338" s="113"/>
      <c r="N338" s="113"/>
    </row>
    <row r="339" spans="1:14" hidden="1" outlineLevel="1" x14ac:dyDescent="0.3">
      <c r="A339" s="119" t="s">
        <v>606</v>
      </c>
      <c r="B339" s="101" t="s">
        <v>597</v>
      </c>
      <c r="H339" s="126"/>
      <c r="I339" s="113"/>
      <c r="J339" s="113"/>
      <c r="K339" s="113"/>
      <c r="L339" s="113"/>
      <c r="M339" s="113"/>
      <c r="N339" s="113"/>
    </row>
    <row r="340" spans="1:14" hidden="1" outlineLevel="1" x14ac:dyDescent="0.3">
      <c r="A340" s="119" t="s">
        <v>607</v>
      </c>
      <c r="B340" s="101" t="s">
        <v>597</v>
      </c>
      <c r="H340" s="126"/>
      <c r="I340" s="113"/>
      <c r="J340" s="113"/>
      <c r="K340" s="113"/>
      <c r="L340" s="113"/>
      <c r="M340" s="113"/>
      <c r="N340" s="113"/>
    </row>
    <row r="341" spans="1:14" hidden="1" outlineLevel="1" x14ac:dyDescent="0.3">
      <c r="A341" s="119" t="s">
        <v>608</v>
      </c>
      <c r="B341" s="101" t="s">
        <v>597</v>
      </c>
      <c r="H341" s="126"/>
      <c r="I341" s="113"/>
      <c r="J341" s="113"/>
      <c r="K341" s="113"/>
      <c r="L341" s="113"/>
      <c r="M341" s="113"/>
      <c r="N341" s="113"/>
    </row>
    <row r="342" spans="1:14" hidden="1" outlineLevel="1" x14ac:dyDescent="0.3">
      <c r="A342" s="119" t="s">
        <v>609</v>
      </c>
      <c r="B342" s="101" t="s">
        <v>597</v>
      </c>
      <c r="H342" s="126"/>
      <c r="I342" s="113"/>
      <c r="J342" s="113"/>
      <c r="K342" s="113"/>
      <c r="L342" s="113"/>
      <c r="M342" s="113"/>
      <c r="N342" s="113"/>
    </row>
    <row r="343" spans="1:14" hidden="1" outlineLevel="1" x14ac:dyDescent="0.3">
      <c r="A343" s="119" t="s">
        <v>610</v>
      </c>
      <c r="B343" s="101" t="s">
        <v>597</v>
      </c>
      <c r="H343" s="126"/>
      <c r="I343" s="113"/>
      <c r="J343" s="113"/>
      <c r="K343" s="113"/>
      <c r="L343" s="113"/>
      <c r="M343" s="113"/>
      <c r="N343" s="113"/>
    </row>
    <row r="344" spans="1:14" hidden="1" outlineLevel="1" x14ac:dyDescent="0.3">
      <c r="A344" s="119" t="s">
        <v>611</v>
      </c>
      <c r="B344" s="101" t="s">
        <v>597</v>
      </c>
      <c r="H344" s="126"/>
      <c r="I344" s="113"/>
      <c r="J344" s="113"/>
      <c r="K344" s="113"/>
      <c r="L344" s="113"/>
      <c r="M344" s="113"/>
      <c r="N344" s="113"/>
    </row>
    <row r="345" spans="1:14" hidden="1" outlineLevel="1" x14ac:dyDescent="0.3">
      <c r="A345" s="119" t="s">
        <v>612</v>
      </c>
      <c r="B345" s="101" t="s">
        <v>597</v>
      </c>
      <c r="H345" s="126"/>
      <c r="I345" s="113"/>
      <c r="J345" s="113"/>
      <c r="K345" s="113"/>
      <c r="L345" s="113"/>
      <c r="M345" s="113"/>
      <c r="N345" s="113"/>
    </row>
    <row r="346" spans="1:14" hidden="1" outlineLevel="1" x14ac:dyDescent="0.3">
      <c r="A346" s="119" t="s">
        <v>613</v>
      </c>
      <c r="B346" s="101" t="s">
        <v>597</v>
      </c>
      <c r="H346" s="126"/>
      <c r="I346" s="113"/>
      <c r="J346" s="113"/>
      <c r="K346" s="113"/>
      <c r="L346" s="113"/>
      <c r="M346" s="113"/>
      <c r="N346" s="113"/>
    </row>
    <row r="347" spans="1:14" hidden="1" outlineLevel="1" x14ac:dyDescent="0.3">
      <c r="A347" s="119" t="s">
        <v>614</v>
      </c>
      <c r="B347" s="101" t="s">
        <v>597</v>
      </c>
      <c r="H347" s="126"/>
      <c r="I347" s="113"/>
      <c r="J347" s="113"/>
      <c r="K347" s="113"/>
      <c r="L347" s="113"/>
      <c r="M347" s="113"/>
      <c r="N347" s="113"/>
    </row>
    <row r="348" spans="1:14" hidden="1" outlineLevel="1" x14ac:dyDescent="0.3">
      <c r="A348" s="119" t="s">
        <v>615</v>
      </c>
      <c r="B348" s="101" t="s">
        <v>597</v>
      </c>
      <c r="H348" s="126"/>
      <c r="I348" s="113"/>
      <c r="J348" s="113"/>
      <c r="K348" s="113"/>
      <c r="L348" s="113"/>
      <c r="M348" s="113"/>
      <c r="N348" s="113"/>
    </row>
    <row r="349" spans="1:14" hidden="1" outlineLevel="1" x14ac:dyDescent="0.3">
      <c r="A349" s="119" t="s">
        <v>616</v>
      </c>
      <c r="B349" s="101" t="s">
        <v>597</v>
      </c>
      <c r="H349" s="126"/>
      <c r="I349" s="113"/>
      <c r="J349" s="113"/>
      <c r="K349" s="113"/>
      <c r="L349" s="113"/>
      <c r="M349" s="113"/>
      <c r="N349" s="113"/>
    </row>
    <row r="350" spans="1:14" hidden="1" outlineLevel="1" x14ac:dyDescent="0.3">
      <c r="A350" s="119" t="s">
        <v>617</v>
      </c>
      <c r="B350" s="101" t="s">
        <v>597</v>
      </c>
      <c r="H350" s="126"/>
      <c r="I350" s="113"/>
      <c r="J350" s="113"/>
      <c r="K350" s="113"/>
      <c r="L350" s="113"/>
      <c r="M350" s="113"/>
      <c r="N350" s="113"/>
    </row>
    <row r="351" spans="1:14" hidden="1" outlineLevel="1" x14ac:dyDescent="0.3">
      <c r="A351" s="119" t="s">
        <v>618</v>
      </c>
      <c r="B351" s="101" t="s">
        <v>597</v>
      </c>
      <c r="H351" s="126"/>
      <c r="I351" s="113"/>
      <c r="J351" s="113"/>
      <c r="K351" s="113"/>
      <c r="L351" s="113"/>
      <c r="M351" s="113"/>
      <c r="N351" s="113"/>
    </row>
    <row r="352" spans="1:14" hidden="1" outlineLevel="1" x14ac:dyDescent="0.3">
      <c r="A352" s="119" t="s">
        <v>619</v>
      </c>
      <c r="B352" s="101" t="s">
        <v>597</v>
      </c>
      <c r="H352" s="126"/>
      <c r="I352" s="113"/>
      <c r="J352" s="113"/>
      <c r="K352" s="113"/>
      <c r="L352" s="113"/>
      <c r="M352" s="113"/>
      <c r="N352" s="113"/>
    </row>
    <row r="353" spans="1:14" hidden="1" outlineLevel="1" x14ac:dyDescent="0.3">
      <c r="A353" s="119" t="s">
        <v>620</v>
      </c>
      <c r="B353" s="101" t="s">
        <v>597</v>
      </c>
      <c r="H353" s="126"/>
      <c r="I353" s="113"/>
      <c r="J353" s="113"/>
      <c r="K353" s="113"/>
      <c r="L353" s="113"/>
      <c r="M353" s="113"/>
      <c r="N353" s="113"/>
    </row>
    <row r="354" spans="1:14" hidden="1" outlineLevel="1" x14ac:dyDescent="0.3">
      <c r="A354" s="119" t="s">
        <v>621</v>
      </c>
      <c r="B354" s="101" t="s">
        <v>597</v>
      </c>
      <c r="H354" s="126"/>
      <c r="I354" s="113"/>
      <c r="J354" s="113"/>
      <c r="K354" s="113"/>
      <c r="L354" s="113"/>
      <c r="M354" s="113"/>
      <c r="N354" s="113"/>
    </row>
    <row r="355" spans="1:14" hidden="1" outlineLevel="1" x14ac:dyDescent="0.3">
      <c r="A355" s="119" t="s">
        <v>622</v>
      </c>
      <c r="B355" s="101" t="s">
        <v>597</v>
      </c>
      <c r="H355" s="126"/>
      <c r="I355" s="113"/>
      <c r="J355" s="113"/>
      <c r="K355" s="113"/>
      <c r="L355" s="113"/>
      <c r="M355" s="113"/>
      <c r="N355" s="113"/>
    </row>
    <row r="356" spans="1:14" hidden="1" outlineLevel="1" x14ac:dyDescent="0.3">
      <c r="A356" s="119" t="s">
        <v>623</v>
      </c>
      <c r="B356" s="101" t="s">
        <v>597</v>
      </c>
      <c r="H356" s="126"/>
      <c r="I356" s="113"/>
      <c r="J356" s="113"/>
      <c r="K356" s="113"/>
      <c r="L356" s="113"/>
      <c r="M356" s="113"/>
      <c r="N356" s="113"/>
    </row>
    <row r="357" spans="1:14" hidden="1" outlineLevel="1" x14ac:dyDescent="0.3">
      <c r="A357" s="119" t="s">
        <v>624</v>
      </c>
      <c r="B357" s="101" t="s">
        <v>597</v>
      </c>
      <c r="H357" s="126"/>
      <c r="I357" s="113"/>
      <c r="J357" s="113"/>
      <c r="K357" s="113"/>
      <c r="L357" s="113"/>
      <c r="M357" s="113"/>
      <c r="N357" s="113"/>
    </row>
    <row r="358" spans="1:14" hidden="1" outlineLevel="1" x14ac:dyDescent="0.3">
      <c r="A358" s="119" t="s">
        <v>625</v>
      </c>
      <c r="B358" s="101" t="s">
        <v>597</v>
      </c>
      <c r="H358" s="126"/>
      <c r="I358" s="113"/>
      <c r="J358" s="113"/>
      <c r="K358" s="113"/>
      <c r="L358" s="113"/>
      <c r="M358" s="113"/>
      <c r="N358" s="113"/>
    </row>
    <row r="359" spans="1:14" hidden="1" outlineLevel="1" x14ac:dyDescent="0.3">
      <c r="A359" s="119" t="s">
        <v>626</v>
      </c>
      <c r="B359" s="101" t="s">
        <v>597</v>
      </c>
      <c r="H359" s="126"/>
      <c r="I359" s="113"/>
      <c r="J359" s="113"/>
      <c r="K359" s="113"/>
      <c r="L359" s="113"/>
      <c r="M359" s="113"/>
      <c r="N359" s="113"/>
    </row>
    <row r="360" spans="1:14" hidden="1" outlineLevel="1" x14ac:dyDescent="0.3">
      <c r="A360" s="119" t="s">
        <v>627</v>
      </c>
      <c r="B360" s="101" t="s">
        <v>597</v>
      </c>
      <c r="H360" s="126"/>
      <c r="I360" s="113"/>
      <c r="J360" s="113"/>
      <c r="K360" s="113"/>
      <c r="L360" s="113"/>
      <c r="M360" s="113"/>
      <c r="N360" s="113"/>
    </row>
    <row r="361" spans="1:14" hidden="1" outlineLevel="1" x14ac:dyDescent="0.3">
      <c r="A361" s="119" t="s">
        <v>628</v>
      </c>
      <c r="B361" s="101" t="s">
        <v>597</v>
      </c>
      <c r="H361" s="126"/>
      <c r="I361" s="113"/>
      <c r="J361" s="113"/>
      <c r="K361" s="113"/>
      <c r="L361" s="113"/>
      <c r="M361" s="113"/>
      <c r="N361" s="113"/>
    </row>
    <row r="362" spans="1:14" hidden="1" outlineLevel="1" x14ac:dyDescent="0.3">
      <c r="A362" s="119" t="s">
        <v>629</v>
      </c>
      <c r="B362" s="101" t="s">
        <v>597</v>
      </c>
      <c r="H362" s="126"/>
      <c r="I362" s="113"/>
      <c r="J362" s="113"/>
      <c r="K362" s="113"/>
      <c r="L362" s="113"/>
      <c r="M362" s="113"/>
      <c r="N362" s="113"/>
    </row>
    <row r="363" spans="1:14" hidden="1" outlineLevel="1" x14ac:dyDescent="0.3">
      <c r="A363" s="119" t="s">
        <v>630</v>
      </c>
      <c r="B363" s="101" t="s">
        <v>597</v>
      </c>
      <c r="H363" s="126"/>
      <c r="I363" s="113"/>
      <c r="J363" s="113"/>
      <c r="K363" s="113"/>
      <c r="L363" s="113"/>
      <c r="M363" s="113"/>
      <c r="N363" s="113"/>
    </row>
    <row r="364" spans="1:14" hidden="1" outlineLevel="1" x14ac:dyDescent="0.3">
      <c r="A364" s="119" t="s">
        <v>631</v>
      </c>
      <c r="B364" s="101" t="s">
        <v>597</v>
      </c>
      <c r="H364" s="126"/>
      <c r="I364" s="113"/>
      <c r="J364" s="113"/>
      <c r="K364" s="113"/>
      <c r="L364" s="113"/>
      <c r="M364" s="113"/>
      <c r="N364" s="113"/>
    </row>
    <row r="365" spans="1:14" hidden="1" outlineLevel="1" x14ac:dyDescent="0.3">
      <c r="A365" s="119" t="s">
        <v>632</v>
      </c>
      <c r="B365" s="101" t="s">
        <v>597</v>
      </c>
      <c r="H365" s="126"/>
      <c r="I365" s="113"/>
      <c r="J365" s="113"/>
      <c r="K365" s="113"/>
      <c r="L365" s="113"/>
      <c r="M365" s="113"/>
      <c r="N365" s="113"/>
    </row>
    <row r="366" spans="1:14" collapsed="1" x14ac:dyDescent="0.3">
      <c r="H366" s="126"/>
      <c r="I366" s="113"/>
      <c r="J366" s="113"/>
      <c r="K366" s="113"/>
      <c r="L366" s="113"/>
      <c r="M366" s="113"/>
      <c r="N366" s="113"/>
    </row>
    <row r="367" spans="1:14" x14ac:dyDescent="0.3">
      <c r="H367" s="126"/>
      <c r="I367" s="113"/>
      <c r="J367" s="113"/>
      <c r="K367" s="113"/>
      <c r="L367" s="113"/>
      <c r="M367" s="113"/>
      <c r="N367" s="113"/>
    </row>
    <row r="368" spans="1:14" x14ac:dyDescent="0.3">
      <c r="H368" s="126"/>
      <c r="I368" s="113"/>
      <c r="J368" s="113"/>
      <c r="K368" s="113"/>
      <c r="L368" s="113"/>
      <c r="M368" s="113"/>
      <c r="N368" s="113"/>
    </row>
    <row r="369" spans="1:14" x14ac:dyDescent="0.3">
      <c r="A369" s="113"/>
      <c r="B369" s="113"/>
      <c r="C369" s="113"/>
      <c r="D369" s="113"/>
      <c r="E369" s="113"/>
      <c r="F369" s="113"/>
      <c r="G369" s="113"/>
      <c r="H369" s="126"/>
      <c r="I369" s="113"/>
      <c r="J369" s="113"/>
      <c r="K369" s="113"/>
      <c r="L369" s="113"/>
      <c r="M369" s="113"/>
      <c r="N369" s="113"/>
    </row>
    <row r="370" spans="1:14" x14ac:dyDescent="0.3">
      <c r="A370" s="113"/>
      <c r="B370" s="113"/>
      <c r="C370" s="113"/>
      <c r="D370" s="113"/>
      <c r="E370" s="113"/>
      <c r="F370" s="113"/>
      <c r="G370" s="113"/>
      <c r="H370" s="126"/>
      <c r="I370" s="113"/>
      <c r="J370" s="113"/>
      <c r="K370" s="113"/>
      <c r="L370" s="113"/>
      <c r="M370" s="113"/>
      <c r="N370" s="113"/>
    </row>
    <row r="371" spans="1:14" x14ac:dyDescent="0.3">
      <c r="A371" s="113"/>
      <c r="B371" s="113"/>
      <c r="C371" s="113"/>
      <c r="D371" s="113"/>
      <c r="E371" s="113"/>
      <c r="F371" s="113"/>
      <c r="G371" s="113"/>
      <c r="H371" s="126"/>
      <c r="I371" s="113"/>
      <c r="J371" s="113"/>
      <c r="K371" s="113"/>
      <c r="L371" s="113"/>
      <c r="M371" s="113"/>
      <c r="N371" s="113"/>
    </row>
    <row r="372" spans="1:14" x14ac:dyDescent="0.3">
      <c r="A372" s="113"/>
      <c r="B372" s="113"/>
      <c r="C372" s="113"/>
      <c r="D372" s="113"/>
      <c r="E372" s="113"/>
      <c r="F372" s="113"/>
      <c r="G372" s="113"/>
      <c r="H372" s="126"/>
      <c r="I372" s="113"/>
      <c r="J372" s="113"/>
      <c r="K372" s="113"/>
      <c r="L372" s="113"/>
      <c r="M372" s="113"/>
      <c r="N372" s="113"/>
    </row>
    <row r="373" spans="1:14" x14ac:dyDescent="0.3">
      <c r="A373" s="113"/>
      <c r="B373" s="113"/>
      <c r="C373" s="113"/>
      <c r="D373" s="113"/>
      <c r="E373" s="113"/>
      <c r="F373" s="113"/>
      <c r="G373" s="113"/>
      <c r="H373" s="126"/>
      <c r="I373" s="113"/>
      <c r="J373" s="113"/>
      <c r="K373" s="113"/>
      <c r="L373" s="113"/>
      <c r="M373" s="113"/>
      <c r="N373" s="113"/>
    </row>
    <row r="374" spans="1:14" x14ac:dyDescent="0.3">
      <c r="A374" s="113"/>
      <c r="B374" s="113"/>
      <c r="C374" s="113"/>
      <c r="D374" s="113"/>
      <c r="E374" s="113"/>
      <c r="F374" s="113"/>
      <c r="G374" s="113"/>
      <c r="H374" s="126"/>
      <c r="I374" s="113"/>
      <c r="J374" s="113"/>
      <c r="K374" s="113"/>
      <c r="L374" s="113"/>
      <c r="M374" s="113"/>
      <c r="N374" s="113"/>
    </row>
    <row r="375" spans="1:14" x14ac:dyDescent="0.3">
      <c r="A375" s="113"/>
      <c r="B375" s="113"/>
      <c r="C375" s="113"/>
      <c r="D375" s="113"/>
      <c r="E375" s="113"/>
      <c r="F375" s="113"/>
      <c r="G375" s="113"/>
      <c r="H375" s="126"/>
      <c r="I375" s="113"/>
      <c r="J375" s="113"/>
      <c r="K375" s="113"/>
      <c r="L375" s="113"/>
      <c r="M375" s="113"/>
      <c r="N375" s="113"/>
    </row>
    <row r="376" spans="1:14" x14ac:dyDescent="0.3">
      <c r="A376" s="113"/>
      <c r="B376" s="113"/>
      <c r="C376" s="113"/>
      <c r="D376" s="113"/>
      <c r="E376" s="113"/>
      <c r="F376" s="113"/>
      <c r="G376" s="113"/>
      <c r="H376" s="126"/>
      <c r="I376" s="113"/>
      <c r="J376" s="113"/>
      <c r="K376" s="113"/>
      <c r="L376" s="113"/>
      <c r="M376" s="113"/>
      <c r="N376" s="113"/>
    </row>
    <row r="377" spans="1:14" x14ac:dyDescent="0.3">
      <c r="A377" s="113"/>
      <c r="B377" s="113"/>
      <c r="C377" s="113"/>
      <c r="D377" s="113"/>
      <c r="E377" s="113"/>
      <c r="F377" s="113"/>
      <c r="G377" s="113"/>
      <c r="H377" s="126"/>
      <c r="I377" s="113"/>
      <c r="J377" s="113"/>
      <c r="K377" s="113"/>
      <c r="L377" s="113"/>
      <c r="M377" s="113"/>
      <c r="N377" s="113"/>
    </row>
    <row r="378" spans="1:14" x14ac:dyDescent="0.3">
      <c r="A378" s="113"/>
      <c r="B378" s="113"/>
      <c r="C378" s="113"/>
      <c r="D378" s="113"/>
      <c r="E378" s="113"/>
      <c r="F378" s="113"/>
      <c r="G378" s="113"/>
      <c r="H378" s="126"/>
      <c r="I378" s="113"/>
      <c r="J378" s="113"/>
      <c r="K378" s="113"/>
      <c r="L378" s="113"/>
      <c r="M378" s="113"/>
      <c r="N378" s="113"/>
    </row>
    <row r="379" spans="1:14" x14ac:dyDescent="0.3">
      <c r="A379" s="113"/>
      <c r="B379" s="113"/>
      <c r="C379" s="113"/>
      <c r="D379" s="113"/>
      <c r="E379" s="113"/>
      <c r="F379" s="113"/>
      <c r="G379" s="113"/>
      <c r="H379" s="126"/>
      <c r="I379" s="113"/>
      <c r="J379" s="113"/>
      <c r="K379" s="113"/>
      <c r="L379" s="113"/>
      <c r="M379" s="113"/>
      <c r="N379" s="113"/>
    </row>
    <row r="380" spans="1:14" x14ac:dyDescent="0.3">
      <c r="A380" s="113"/>
      <c r="B380" s="113"/>
      <c r="C380" s="113"/>
      <c r="D380" s="113"/>
      <c r="E380" s="113"/>
      <c r="F380" s="113"/>
      <c r="G380" s="113"/>
      <c r="H380" s="126"/>
      <c r="I380" s="113"/>
      <c r="J380" s="113"/>
      <c r="K380" s="113"/>
      <c r="L380" s="113"/>
      <c r="M380" s="113"/>
      <c r="N380" s="113"/>
    </row>
    <row r="381" spans="1:14" x14ac:dyDescent="0.3">
      <c r="A381" s="113"/>
      <c r="B381" s="113"/>
      <c r="C381" s="113"/>
      <c r="D381" s="113"/>
      <c r="E381" s="113"/>
      <c r="F381" s="113"/>
      <c r="G381" s="113"/>
      <c r="H381" s="126"/>
      <c r="I381" s="113"/>
      <c r="J381" s="113"/>
      <c r="K381" s="113"/>
      <c r="L381" s="113"/>
      <c r="M381" s="113"/>
      <c r="N381" s="113"/>
    </row>
    <row r="382" spans="1:14" x14ac:dyDescent="0.3">
      <c r="A382" s="113"/>
      <c r="B382" s="113"/>
      <c r="C382" s="113"/>
      <c r="D382" s="113"/>
      <c r="E382" s="113"/>
      <c r="F382" s="113"/>
      <c r="G382" s="113"/>
      <c r="H382" s="126"/>
      <c r="I382" s="113"/>
      <c r="J382" s="113"/>
      <c r="K382" s="113"/>
      <c r="L382" s="113"/>
      <c r="M382" s="113"/>
      <c r="N382" s="113"/>
    </row>
    <row r="383" spans="1:14" x14ac:dyDescent="0.3">
      <c r="A383" s="113"/>
      <c r="B383" s="113"/>
      <c r="C383" s="113"/>
      <c r="D383" s="113"/>
      <c r="E383" s="113"/>
      <c r="F383" s="113"/>
      <c r="G383" s="113"/>
      <c r="H383" s="126"/>
      <c r="I383" s="113"/>
      <c r="J383" s="113"/>
      <c r="K383" s="113"/>
      <c r="L383" s="113"/>
      <c r="M383" s="113"/>
      <c r="N383" s="113"/>
    </row>
    <row r="384" spans="1:14" x14ac:dyDescent="0.3">
      <c r="A384" s="113"/>
      <c r="B384" s="113"/>
      <c r="C384" s="113"/>
      <c r="D384" s="113"/>
      <c r="E384" s="113"/>
      <c r="F384" s="113"/>
      <c r="G384" s="113"/>
      <c r="H384" s="126"/>
      <c r="I384" s="113"/>
      <c r="J384" s="113"/>
      <c r="K384" s="113"/>
      <c r="L384" s="113"/>
      <c r="M384" s="113"/>
      <c r="N384" s="113"/>
    </row>
    <row r="385" spans="1:14" x14ac:dyDescent="0.3">
      <c r="A385" s="113"/>
      <c r="B385" s="113"/>
      <c r="C385" s="113"/>
      <c r="D385" s="113"/>
      <c r="E385" s="113"/>
      <c r="F385" s="113"/>
      <c r="G385" s="113"/>
      <c r="H385" s="126"/>
      <c r="I385" s="113"/>
      <c r="J385" s="113"/>
      <c r="K385" s="113"/>
      <c r="L385" s="113"/>
      <c r="M385" s="113"/>
      <c r="N385" s="113"/>
    </row>
    <row r="386" spans="1:14" x14ac:dyDescent="0.3">
      <c r="A386" s="113"/>
      <c r="B386" s="113"/>
      <c r="C386" s="113"/>
      <c r="D386" s="113"/>
      <c r="E386" s="113"/>
      <c r="F386" s="113"/>
      <c r="G386" s="113"/>
      <c r="H386" s="126"/>
      <c r="I386" s="113"/>
      <c r="J386" s="113"/>
      <c r="K386" s="113"/>
      <c r="L386" s="113"/>
      <c r="M386" s="113"/>
      <c r="N386" s="113"/>
    </row>
    <row r="387" spans="1:14" x14ac:dyDescent="0.3">
      <c r="A387" s="113"/>
      <c r="B387" s="113"/>
      <c r="C387" s="113"/>
      <c r="D387" s="113"/>
      <c r="E387" s="113"/>
      <c r="F387" s="113"/>
      <c r="G387" s="113"/>
      <c r="H387" s="126"/>
      <c r="I387" s="113"/>
      <c r="J387" s="113"/>
      <c r="K387" s="113"/>
      <c r="L387" s="113"/>
      <c r="M387" s="113"/>
      <c r="N387" s="113"/>
    </row>
    <row r="388" spans="1:14" x14ac:dyDescent="0.3">
      <c r="A388" s="113"/>
      <c r="B388" s="113"/>
      <c r="C388" s="113"/>
      <c r="D388" s="113"/>
      <c r="E388" s="113"/>
      <c r="F388" s="113"/>
      <c r="G388" s="113"/>
      <c r="H388" s="126"/>
      <c r="I388" s="113"/>
      <c r="J388" s="113"/>
      <c r="K388" s="113"/>
      <c r="L388" s="113"/>
      <c r="M388" s="113"/>
      <c r="N388" s="113"/>
    </row>
    <row r="389" spans="1:14" x14ac:dyDescent="0.3">
      <c r="A389" s="113"/>
      <c r="B389" s="113"/>
      <c r="C389" s="113"/>
      <c r="D389" s="113"/>
      <c r="E389" s="113"/>
      <c r="F389" s="113"/>
      <c r="G389" s="113"/>
      <c r="H389" s="126"/>
      <c r="I389" s="113"/>
      <c r="J389" s="113"/>
      <c r="K389" s="113"/>
      <c r="L389" s="113"/>
      <c r="M389" s="113"/>
      <c r="N389" s="113"/>
    </row>
    <row r="390" spans="1:14" x14ac:dyDescent="0.3">
      <c r="A390" s="113"/>
      <c r="B390" s="113"/>
      <c r="C390" s="113"/>
      <c r="D390" s="113"/>
      <c r="E390" s="113"/>
      <c r="F390" s="113"/>
      <c r="G390" s="113"/>
      <c r="H390" s="126"/>
      <c r="I390" s="113"/>
      <c r="J390" s="113"/>
      <c r="K390" s="113"/>
      <c r="L390" s="113"/>
      <c r="M390" s="113"/>
      <c r="N390" s="113"/>
    </row>
    <row r="391" spans="1:14" x14ac:dyDescent="0.3">
      <c r="A391" s="113"/>
      <c r="B391" s="113"/>
      <c r="C391" s="113"/>
      <c r="D391" s="113"/>
      <c r="E391" s="113"/>
      <c r="F391" s="113"/>
      <c r="G391" s="113"/>
      <c r="H391" s="126"/>
      <c r="I391" s="113"/>
      <c r="J391" s="113"/>
      <c r="K391" s="113"/>
      <c r="L391" s="113"/>
      <c r="M391" s="113"/>
      <c r="N391" s="113"/>
    </row>
    <row r="392" spans="1:14" x14ac:dyDescent="0.3">
      <c r="A392" s="113"/>
      <c r="B392" s="113"/>
      <c r="C392" s="113"/>
      <c r="D392" s="113"/>
      <c r="E392" s="113"/>
      <c r="F392" s="113"/>
      <c r="G392" s="113"/>
      <c r="H392" s="126"/>
      <c r="I392" s="113"/>
      <c r="J392" s="113"/>
      <c r="K392" s="113"/>
      <c r="L392" s="113"/>
      <c r="M392" s="113"/>
      <c r="N392" s="113"/>
    </row>
    <row r="393" spans="1:14" x14ac:dyDescent="0.3">
      <c r="A393" s="113"/>
      <c r="B393" s="113"/>
      <c r="C393" s="113"/>
      <c r="D393" s="113"/>
      <c r="E393" s="113"/>
      <c r="F393" s="113"/>
      <c r="G393" s="113"/>
      <c r="H393" s="126"/>
      <c r="I393" s="113"/>
      <c r="J393" s="113"/>
      <c r="K393" s="113"/>
      <c r="L393" s="113"/>
      <c r="M393" s="113"/>
      <c r="N393" s="113"/>
    </row>
    <row r="394" spans="1:14" x14ac:dyDescent="0.3">
      <c r="A394" s="113"/>
      <c r="B394" s="113"/>
      <c r="C394" s="113"/>
      <c r="D394" s="113"/>
      <c r="E394" s="113"/>
      <c r="F394" s="113"/>
      <c r="G394" s="113"/>
      <c r="H394" s="126"/>
      <c r="I394" s="113"/>
      <c r="J394" s="113"/>
      <c r="K394" s="113"/>
      <c r="L394" s="113"/>
      <c r="M394" s="113"/>
      <c r="N394" s="113"/>
    </row>
    <row r="395" spans="1:14" x14ac:dyDescent="0.3">
      <c r="A395" s="113"/>
      <c r="B395" s="113"/>
      <c r="C395" s="113"/>
      <c r="D395" s="113"/>
      <c r="E395" s="113"/>
      <c r="F395" s="113"/>
      <c r="G395" s="113"/>
      <c r="H395" s="126"/>
      <c r="I395" s="113"/>
      <c r="J395" s="113"/>
      <c r="K395" s="113"/>
      <c r="L395" s="113"/>
      <c r="M395" s="113"/>
      <c r="N395" s="113"/>
    </row>
    <row r="396" spans="1:14" x14ac:dyDescent="0.3">
      <c r="A396" s="113"/>
      <c r="B396" s="113"/>
      <c r="C396" s="113"/>
      <c r="D396" s="113"/>
      <c r="E396" s="113"/>
      <c r="F396" s="113"/>
      <c r="G396" s="113"/>
      <c r="H396" s="126"/>
      <c r="I396" s="113"/>
      <c r="J396" s="113"/>
      <c r="K396" s="113"/>
      <c r="L396" s="113"/>
      <c r="M396" s="113"/>
      <c r="N396" s="113"/>
    </row>
    <row r="397" spans="1:14" x14ac:dyDescent="0.3">
      <c r="A397" s="113"/>
      <c r="B397" s="113"/>
      <c r="C397" s="113"/>
      <c r="D397" s="113"/>
      <c r="E397" s="113"/>
      <c r="F397" s="113"/>
      <c r="G397" s="113"/>
      <c r="H397" s="126"/>
      <c r="I397" s="113"/>
      <c r="J397" s="113"/>
      <c r="K397" s="113"/>
      <c r="L397" s="113"/>
      <c r="M397" s="113"/>
      <c r="N397" s="113"/>
    </row>
    <row r="398" spans="1:14" x14ac:dyDescent="0.3">
      <c r="A398" s="113"/>
      <c r="B398" s="113"/>
      <c r="C398" s="113"/>
      <c r="D398" s="113"/>
      <c r="E398" s="113"/>
      <c r="F398" s="113"/>
      <c r="G398" s="113"/>
      <c r="H398" s="126"/>
      <c r="I398" s="113"/>
      <c r="J398" s="113"/>
      <c r="K398" s="113"/>
      <c r="L398" s="113"/>
      <c r="M398" s="113"/>
      <c r="N398" s="113"/>
    </row>
    <row r="399" spans="1:14" x14ac:dyDescent="0.3">
      <c r="A399" s="113"/>
      <c r="B399" s="113"/>
      <c r="C399" s="113"/>
      <c r="D399" s="113"/>
      <c r="E399" s="113"/>
      <c r="F399" s="113"/>
      <c r="G399" s="113"/>
      <c r="H399" s="126"/>
      <c r="I399" s="113"/>
      <c r="J399" s="113"/>
      <c r="K399" s="113"/>
      <c r="L399" s="113"/>
      <c r="M399" s="113"/>
      <c r="N399" s="113"/>
    </row>
    <row r="400" spans="1:14" x14ac:dyDescent="0.3">
      <c r="A400" s="113"/>
      <c r="B400" s="113"/>
      <c r="C400" s="113"/>
      <c r="D400" s="113"/>
      <c r="E400" s="113"/>
      <c r="F400" s="113"/>
      <c r="G400" s="113"/>
      <c r="H400" s="126"/>
      <c r="I400" s="113"/>
      <c r="J400" s="113"/>
      <c r="K400" s="113"/>
      <c r="L400" s="113"/>
      <c r="M400" s="113"/>
      <c r="N400" s="113"/>
    </row>
    <row r="401" spans="1:14" x14ac:dyDescent="0.3">
      <c r="A401" s="113"/>
      <c r="B401" s="113"/>
      <c r="C401" s="113"/>
      <c r="D401" s="113"/>
      <c r="E401" s="113"/>
      <c r="F401" s="113"/>
      <c r="G401" s="113"/>
      <c r="H401" s="126"/>
      <c r="I401" s="113"/>
      <c r="J401" s="113"/>
      <c r="K401" s="113"/>
      <c r="L401" s="113"/>
      <c r="M401" s="113"/>
      <c r="N401" s="113"/>
    </row>
    <row r="402" spans="1:14" x14ac:dyDescent="0.3">
      <c r="A402" s="113"/>
      <c r="B402" s="113"/>
      <c r="C402" s="113"/>
      <c r="D402" s="113"/>
      <c r="E402" s="113"/>
      <c r="F402" s="113"/>
      <c r="G402" s="113"/>
      <c r="H402" s="126"/>
      <c r="I402" s="113"/>
      <c r="J402" s="113"/>
      <c r="K402" s="113"/>
      <c r="L402" s="113"/>
      <c r="M402" s="113"/>
      <c r="N402" s="113"/>
    </row>
    <row r="403" spans="1:14" x14ac:dyDescent="0.3">
      <c r="A403" s="113"/>
      <c r="B403" s="113"/>
      <c r="C403" s="113"/>
      <c r="D403" s="113"/>
      <c r="E403" s="113"/>
      <c r="F403" s="113"/>
      <c r="G403" s="113"/>
      <c r="H403" s="126"/>
      <c r="I403" s="113"/>
      <c r="J403" s="113"/>
      <c r="K403" s="113"/>
      <c r="L403" s="113"/>
      <c r="M403" s="113"/>
      <c r="N403" s="113"/>
    </row>
    <row r="404" spans="1:14" x14ac:dyDescent="0.3">
      <c r="A404" s="113"/>
      <c r="B404" s="113"/>
      <c r="C404" s="113"/>
      <c r="D404" s="113"/>
      <c r="E404" s="113"/>
      <c r="F404" s="113"/>
      <c r="G404" s="113"/>
      <c r="H404" s="126"/>
      <c r="I404" s="113"/>
      <c r="J404" s="113"/>
      <c r="K404" s="113"/>
      <c r="L404" s="113"/>
      <c r="M404" s="113"/>
      <c r="N404" s="113"/>
    </row>
    <row r="405" spans="1:14" x14ac:dyDescent="0.3">
      <c r="A405" s="113"/>
      <c r="B405" s="113"/>
      <c r="C405" s="113"/>
      <c r="D405" s="113"/>
      <c r="E405" s="113"/>
      <c r="F405" s="113"/>
      <c r="G405" s="113"/>
      <c r="H405" s="126"/>
      <c r="I405" s="113"/>
      <c r="J405" s="113"/>
      <c r="K405" s="113"/>
      <c r="L405" s="113"/>
      <c r="M405" s="113"/>
      <c r="N405" s="113"/>
    </row>
    <row r="406" spans="1:14" x14ac:dyDescent="0.3">
      <c r="A406" s="113"/>
      <c r="B406" s="113"/>
      <c r="C406" s="113"/>
      <c r="D406" s="113"/>
      <c r="E406" s="113"/>
      <c r="F406" s="113"/>
      <c r="G406" s="113"/>
      <c r="H406" s="126"/>
      <c r="I406" s="113"/>
      <c r="J406" s="113"/>
      <c r="K406" s="113"/>
      <c r="L406" s="113"/>
      <c r="M406" s="113"/>
      <c r="N406" s="113"/>
    </row>
    <row r="407" spans="1:14" x14ac:dyDescent="0.3">
      <c r="A407" s="113"/>
      <c r="B407" s="113"/>
      <c r="C407" s="113"/>
      <c r="D407" s="113"/>
      <c r="E407" s="113"/>
      <c r="F407" s="113"/>
      <c r="G407" s="113"/>
      <c r="H407" s="126"/>
      <c r="I407" s="113"/>
      <c r="J407" s="113"/>
      <c r="K407" s="113"/>
      <c r="L407" s="113"/>
      <c r="M407" s="113"/>
      <c r="N407" s="113"/>
    </row>
    <row r="408" spans="1:14" x14ac:dyDescent="0.3">
      <c r="A408" s="113"/>
      <c r="B408" s="113"/>
      <c r="C408" s="113"/>
      <c r="D408" s="113"/>
      <c r="E408" s="113"/>
      <c r="F408" s="113"/>
      <c r="G408" s="113"/>
      <c r="H408" s="126"/>
      <c r="I408" s="113"/>
      <c r="J408" s="113"/>
      <c r="K408" s="113"/>
      <c r="L408" s="113"/>
      <c r="M408" s="113"/>
      <c r="N408" s="113"/>
    </row>
    <row r="409" spans="1:14" x14ac:dyDescent="0.3">
      <c r="A409" s="113"/>
      <c r="B409" s="113"/>
      <c r="C409" s="113"/>
      <c r="D409" s="113"/>
      <c r="E409" s="113"/>
      <c r="F409" s="113"/>
      <c r="G409" s="113"/>
      <c r="H409" s="126"/>
      <c r="I409" s="113"/>
      <c r="J409" s="113"/>
      <c r="K409" s="113"/>
      <c r="L409" s="113"/>
      <c r="M409" s="113"/>
      <c r="N409" s="113"/>
    </row>
    <row r="410" spans="1:14" x14ac:dyDescent="0.3">
      <c r="A410" s="113"/>
      <c r="B410" s="113"/>
      <c r="C410" s="113"/>
      <c r="D410" s="113"/>
      <c r="E410" s="113"/>
      <c r="F410" s="113"/>
      <c r="G410" s="113"/>
      <c r="H410" s="126"/>
      <c r="I410" s="113"/>
      <c r="J410" s="113"/>
      <c r="K410" s="113"/>
      <c r="L410" s="113"/>
      <c r="M410" s="113"/>
      <c r="N410" s="113"/>
    </row>
    <row r="411" spans="1:14" x14ac:dyDescent="0.3">
      <c r="A411" s="113"/>
      <c r="B411" s="113"/>
      <c r="C411" s="113"/>
      <c r="D411" s="113"/>
      <c r="E411" s="113"/>
      <c r="F411" s="113"/>
      <c r="G411" s="113"/>
      <c r="H411" s="126"/>
      <c r="I411" s="113"/>
      <c r="J411" s="113"/>
      <c r="K411" s="113"/>
      <c r="L411" s="113"/>
      <c r="M411" s="113"/>
      <c r="N411" s="113"/>
    </row>
    <row r="412" spans="1:14" x14ac:dyDescent="0.3">
      <c r="A412" s="113"/>
      <c r="B412" s="113"/>
      <c r="C412" s="113"/>
      <c r="D412" s="113"/>
      <c r="E412" s="113"/>
      <c r="F412" s="113"/>
      <c r="G412" s="113"/>
      <c r="H412" s="126"/>
      <c r="I412" s="113"/>
      <c r="J412" s="113"/>
      <c r="K412" s="113"/>
      <c r="L412" s="113"/>
      <c r="M412" s="113"/>
      <c r="N412" s="113"/>
    </row>
    <row r="413" spans="1:14" x14ac:dyDescent="0.3">
      <c r="A413" s="113"/>
      <c r="B413" s="113"/>
      <c r="C413" s="113"/>
      <c r="D413" s="113"/>
      <c r="E413" s="113"/>
      <c r="F413" s="113"/>
      <c r="G413" s="113"/>
      <c r="H413" s="126"/>
      <c r="I413" s="113"/>
      <c r="J413" s="113"/>
      <c r="K413" s="113"/>
      <c r="L413" s="113"/>
      <c r="M413" s="113"/>
      <c r="N413" s="113"/>
    </row>
  </sheetData>
  <hyperlinks>
    <hyperlink ref="B6" location="'A. HTT General'!B13" display="1. Basic Facts" xr:uid="{00000000-0004-0000-0400-000000000000}"/>
    <hyperlink ref="B7" r:id="rId1" location="'A. HTT General'!B26" xr:uid="{00000000-0004-0000-0400-000001000000}"/>
    <hyperlink ref="B8" r:id="rId2" location="'A. HTT General'!B36" xr:uid="{00000000-0004-0000-0400-000002000000}"/>
    <hyperlink ref="B9" r:id="rId3" location="'A. HTT General'!B285" xr:uid="{00000000-0004-0000-0400-000003000000}"/>
    <hyperlink ref="B10" r:id="rId4" location="'A. HTT General'!B311" xr:uid="{00000000-0004-0000-0400-000004000000}"/>
    <hyperlink ref="B11" r:id="rId5" location="'A. HTT General'!B319" xr:uid="{00000000-0004-0000-0400-000005000000}"/>
    <hyperlink ref="C16" r:id="rId6" xr:uid="{00000000-0004-0000-0400-000006000000}"/>
    <hyperlink ref="B27" r:id="rId7" xr:uid="{00000000-0004-0000-0400-000007000000}"/>
    <hyperlink ref="B28" r:id="rId8" xr:uid="{00000000-0004-0000-0400-000008000000}"/>
    <hyperlink ref="B29" r:id="rId9" xr:uid="{00000000-0004-0000-0400-000009000000}"/>
    <hyperlink ref="C29" r:id="rId10" xr:uid="{00000000-0004-0000-0400-00000A000000}"/>
    <hyperlink ref="C229" r:id="rId11" xr:uid="{00000000-0004-0000-0400-00000B000000}"/>
    <hyperlink ref="C288" r:id="rId12" location="'A. HTT General'!B38" xr:uid="{00000000-0004-0000-0400-00000C000000}"/>
    <hyperlink ref="C289" r:id="rId13" location="'A. HTT General'!B39" xr:uid="{00000000-0004-0000-0400-00000D000000}"/>
    <hyperlink ref="C290" r:id="rId14" location="'B1. HTT Mortgage Assets'!B43" xr:uid="{00000000-0004-0000-0400-00000E000000}"/>
    <hyperlink ref="D290" r:id="rId15" location="'B2. HTT Public Sector Assets'!B48" xr:uid="{00000000-0004-0000-0400-00000F000000}"/>
    <hyperlink ref="C291" r:id="rId16" location="'A. HTT General'!A52" xr:uid="{00000000-0004-0000-0400-000010000000}"/>
    <hyperlink ref="C292" r:id="rId17" location="'B1. HTT Mortgage Assets'!B186" xr:uid="{00000000-0004-0000-0400-000011000000}"/>
    <hyperlink ref="D292" r:id="rId18" location="'B1. HTT Mortgage Assets'!B287" xr:uid="{00000000-0004-0000-0400-000012000000}"/>
    <hyperlink ref="F292" r:id="rId19" location="'B2. HTT Public Sector Assets'!B18" xr:uid="{00000000-0004-0000-0400-000013000000}"/>
    <hyperlink ref="C293" r:id="rId20" location="'B1. HTT Mortgage Assets'!B149" xr:uid="{00000000-0004-0000-0400-000014000000}"/>
    <hyperlink ref="D293" location="'B2. HTT Public Sector Assets'!B129" display="'B2. HTT Public Sector Assets'!B129" xr:uid="{00000000-0004-0000-0400-000015000000}"/>
    <hyperlink ref="C294" r:id="rId21" location="'A. HTT General'!B111" xr:uid="{00000000-0004-0000-0400-000016000000}"/>
    <hyperlink ref="C295" r:id="rId22" location="'A. HTT General'!B163" xr:uid="{00000000-0004-0000-0400-000017000000}"/>
    <hyperlink ref="C296" r:id="rId23" location="'A. HTT General'!B137" xr:uid="{00000000-0004-0000-0400-000018000000}"/>
    <hyperlink ref="C297" r:id="rId24" location="'C. HTT Harmonised Glossary'!C17" xr:uid="{00000000-0004-0000-0400-000019000000}"/>
    <hyperlink ref="C298" r:id="rId25" location="'A. HTT General'!B65" xr:uid="{00000000-0004-0000-0400-00001A000000}"/>
    <hyperlink ref="C299" r:id="rId26" location="'A. HTT General'!B88" xr:uid="{00000000-0004-0000-0400-00001B000000}"/>
    <hyperlink ref="C300" r:id="rId27" location="'B1. HTT Mortgage Assets'!B180" xr:uid="{00000000-0004-0000-0400-00001C000000}"/>
    <hyperlink ref="D300" r:id="rId28" location="'B2. HTT Public Sector Assets'!B166" xr:uid="{00000000-0004-0000-0400-00001D000000}"/>
    <hyperlink ref="C312" r:id="rId29" location="'A. HTT General'!B173" xr:uid="{00000000-0004-0000-0400-00001E000000}"/>
  </hyperlinks>
  <pageMargins left="0.70866141732283472" right="0.70866141732283472" top="0.74803149606299213" bottom="0.74803149606299213" header="0.31496062992125978" footer="0.31496062992125978"/>
  <pageSetup paperSize="9" fitToHeight="0" orientation="landscape"/>
  <headerFooter>
    <oddHeader>&amp;R&amp;G</oddHeader>
  </headerFooter>
  <drawing r:id="rId3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00"/>
  </sheetPr>
  <dimension ref="A1:N598"/>
  <sheetViews>
    <sheetView zoomScale="80" zoomScaleNormal="80" workbookViewId="0">
      <selection activeCell="C180" sqref="C180"/>
    </sheetView>
  </sheetViews>
  <sheetFormatPr defaultColWidth="8.88671875" defaultRowHeight="14.4" outlineLevelRow="1" x14ac:dyDescent="0.3"/>
  <cols>
    <col min="1" max="1" width="13.88671875" style="119" customWidth="1"/>
    <col min="2" max="2" width="60.88671875" style="119" customWidth="1"/>
    <col min="3" max="3" width="41" style="119" customWidth="1"/>
    <col min="4" max="4" width="40.88671875" style="119" customWidth="1"/>
    <col min="5" max="5" width="6.6640625" style="119" customWidth="1"/>
    <col min="6" max="6" width="41.5546875" style="119" customWidth="1"/>
    <col min="7" max="7" width="41.5546875" style="126" customWidth="1"/>
    <col min="8" max="8" width="8.88671875" style="113" customWidth="1"/>
    <col min="9" max="16384" width="8.88671875" style="113"/>
  </cols>
  <sheetData>
    <row r="1" spans="1:7" ht="31.5" customHeight="1" x14ac:dyDescent="0.3">
      <c r="A1" s="88" t="s">
        <v>633</v>
      </c>
      <c r="B1" s="88"/>
      <c r="C1" s="126"/>
      <c r="D1" s="126"/>
      <c r="E1" s="126"/>
      <c r="F1" s="143" t="s">
        <v>107</v>
      </c>
    </row>
    <row r="2" spans="1:7" ht="15.75" customHeight="1" thickBot="1" x14ac:dyDescent="0.35">
      <c r="A2" s="126"/>
      <c r="B2" s="126"/>
      <c r="C2" s="126"/>
      <c r="D2" s="126"/>
      <c r="E2" s="126"/>
      <c r="F2" s="126"/>
    </row>
    <row r="3" spans="1:7" ht="19.5" customHeight="1" thickBot="1" x14ac:dyDescent="0.35">
      <c r="A3" s="91"/>
      <c r="B3" s="92" t="s">
        <v>108</v>
      </c>
      <c r="C3" s="93" t="s">
        <v>109</v>
      </c>
      <c r="D3" s="91"/>
      <c r="E3" s="91"/>
      <c r="F3" s="126"/>
      <c r="G3" s="91"/>
    </row>
    <row r="4" spans="1:7" ht="15.75" customHeight="1" thickBot="1" x14ac:dyDescent="0.35"/>
    <row r="5" spans="1:7" ht="18.75" customHeight="1" x14ac:dyDescent="0.3">
      <c r="A5" s="96"/>
      <c r="B5" s="69" t="s">
        <v>634</v>
      </c>
      <c r="C5" s="96"/>
      <c r="E5" s="85"/>
      <c r="F5" s="85"/>
    </row>
    <row r="6" spans="1:7" x14ac:dyDescent="0.3">
      <c r="B6" s="150" t="s">
        <v>635</v>
      </c>
    </row>
    <row r="7" spans="1:7" x14ac:dyDescent="0.3">
      <c r="B7" s="150" t="s">
        <v>636</v>
      </c>
    </row>
    <row r="8" spans="1:7" ht="15.75" customHeight="1" thickBot="1" x14ac:dyDescent="0.35">
      <c r="B8" s="150" t="s">
        <v>637</v>
      </c>
    </row>
    <row r="9" spans="1:7" x14ac:dyDescent="0.3">
      <c r="B9" s="146"/>
    </row>
    <row r="10" spans="1:7" ht="37.5" customHeight="1" x14ac:dyDescent="0.3">
      <c r="A10" s="147" t="s">
        <v>118</v>
      </c>
      <c r="B10" s="147" t="s">
        <v>635</v>
      </c>
      <c r="C10" s="70"/>
      <c r="D10" s="70"/>
      <c r="E10" s="70"/>
      <c r="F10" s="70"/>
      <c r="G10" s="71"/>
    </row>
    <row r="11" spans="1:7" ht="15" customHeight="1" x14ac:dyDescent="0.3">
      <c r="A11" s="98"/>
      <c r="B11" s="72" t="s">
        <v>638</v>
      </c>
      <c r="C11" s="98" t="s">
        <v>155</v>
      </c>
      <c r="D11" s="98"/>
      <c r="E11" s="98"/>
      <c r="F11" s="73" t="s">
        <v>639</v>
      </c>
      <c r="G11" s="73"/>
    </row>
    <row r="12" spans="1:7" x14ac:dyDescent="0.3">
      <c r="A12" s="119" t="s">
        <v>640</v>
      </c>
      <c r="B12" s="119" t="s">
        <v>641</v>
      </c>
      <c r="C12" s="153">
        <v>711176.61</v>
      </c>
      <c r="F12" s="157">
        <f>IF($C$15=0,"",IF(C12="[for completion]","",C12/$C$15))</f>
        <v>1</v>
      </c>
    </row>
    <row r="13" spans="1:7" x14ac:dyDescent="0.3">
      <c r="A13" s="119" t="s">
        <v>642</v>
      </c>
      <c r="B13" s="119" t="s">
        <v>643</v>
      </c>
      <c r="C13" s="137">
        <v>0</v>
      </c>
      <c r="F13" s="157">
        <f>IF($C$15=0,"",IF(C13="[for completion]","",C13/$C$15))</f>
        <v>0</v>
      </c>
    </row>
    <row r="14" spans="1:7" x14ac:dyDescent="0.3">
      <c r="A14" s="119" t="s">
        <v>644</v>
      </c>
      <c r="B14" s="119" t="s">
        <v>194</v>
      </c>
      <c r="C14" s="137">
        <v>0</v>
      </c>
      <c r="F14" s="157">
        <f>IF($C$15=0,"",IF(C14="[for completion]","",C14/$C$15))</f>
        <v>0</v>
      </c>
    </row>
    <row r="15" spans="1:7" x14ac:dyDescent="0.3">
      <c r="A15" s="119" t="s">
        <v>645</v>
      </c>
      <c r="B15" s="83" t="s">
        <v>196</v>
      </c>
      <c r="C15" s="137">
        <f>SUM(C12:C14)</f>
        <v>711176.61</v>
      </c>
      <c r="F15" s="155">
        <f>SUM(F12:F14)</f>
        <v>1</v>
      </c>
    </row>
    <row r="16" spans="1:7" hidden="1" outlineLevel="1" x14ac:dyDescent="0.3">
      <c r="A16" s="119" t="s">
        <v>646</v>
      </c>
      <c r="B16" s="101" t="s">
        <v>647</v>
      </c>
      <c r="C16" s="154"/>
      <c r="F16" s="157">
        <f t="shared" ref="F16:F26" si="0">IF($C$15=0,"",IF(C16="[for completion]","",C16/$C$15))</f>
        <v>0</v>
      </c>
    </row>
    <row r="17" spans="1:7" hidden="1" outlineLevel="1" x14ac:dyDescent="0.3">
      <c r="A17" s="119" t="s">
        <v>648</v>
      </c>
      <c r="B17" s="101" t="s">
        <v>649</v>
      </c>
      <c r="C17" s="154"/>
      <c r="F17" s="157">
        <f t="shared" si="0"/>
        <v>0</v>
      </c>
    </row>
    <row r="18" spans="1:7" hidden="1" outlineLevel="1" x14ac:dyDescent="0.3">
      <c r="A18" s="119" t="s">
        <v>650</v>
      </c>
      <c r="B18" s="101" t="s">
        <v>198</v>
      </c>
      <c r="C18" s="154"/>
      <c r="F18" s="157">
        <f t="shared" si="0"/>
        <v>0</v>
      </c>
    </row>
    <row r="19" spans="1:7" hidden="1" outlineLevel="1" x14ac:dyDescent="0.3">
      <c r="A19" s="119" t="s">
        <v>651</v>
      </c>
      <c r="B19" s="101" t="s">
        <v>198</v>
      </c>
      <c r="C19" s="154"/>
      <c r="F19" s="157">
        <f t="shared" si="0"/>
        <v>0</v>
      </c>
    </row>
    <row r="20" spans="1:7" hidden="1" outlineLevel="1" x14ac:dyDescent="0.3">
      <c r="A20" s="119" t="s">
        <v>652</v>
      </c>
      <c r="B20" s="101" t="s">
        <v>198</v>
      </c>
      <c r="C20" s="154"/>
      <c r="F20" s="157">
        <f t="shared" si="0"/>
        <v>0</v>
      </c>
    </row>
    <row r="21" spans="1:7" hidden="1" outlineLevel="1" x14ac:dyDescent="0.3">
      <c r="A21" s="119" t="s">
        <v>653</v>
      </c>
      <c r="B21" s="101" t="s">
        <v>198</v>
      </c>
      <c r="C21" s="154"/>
      <c r="F21" s="157">
        <f t="shared" si="0"/>
        <v>0</v>
      </c>
    </row>
    <row r="22" spans="1:7" hidden="1" outlineLevel="1" x14ac:dyDescent="0.3">
      <c r="A22" s="119" t="s">
        <v>654</v>
      </c>
      <c r="B22" s="101" t="s">
        <v>198</v>
      </c>
      <c r="C22" s="154"/>
      <c r="F22" s="157">
        <f t="shared" si="0"/>
        <v>0</v>
      </c>
    </row>
    <row r="23" spans="1:7" hidden="1" outlineLevel="1" x14ac:dyDescent="0.3">
      <c r="A23" s="119" t="s">
        <v>655</v>
      </c>
      <c r="B23" s="101" t="s">
        <v>198</v>
      </c>
      <c r="C23" s="154"/>
      <c r="F23" s="157">
        <f t="shared" si="0"/>
        <v>0</v>
      </c>
    </row>
    <row r="24" spans="1:7" hidden="1" outlineLevel="1" x14ac:dyDescent="0.3">
      <c r="A24" s="119" t="s">
        <v>656</v>
      </c>
      <c r="B24" s="101" t="s">
        <v>198</v>
      </c>
      <c r="C24" s="154"/>
      <c r="F24" s="157">
        <f t="shared" si="0"/>
        <v>0</v>
      </c>
    </row>
    <row r="25" spans="1:7" hidden="1" outlineLevel="1" x14ac:dyDescent="0.3">
      <c r="A25" s="119" t="s">
        <v>657</v>
      </c>
      <c r="B25" s="101" t="s">
        <v>198</v>
      </c>
      <c r="C25" s="154"/>
      <c r="F25" s="157">
        <f t="shared" si="0"/>
        <v>0</v>
      </c>
    </row>
    <row r="26" spans="1:7" hidden="1" outlineLevel="1" x14ac:dyDescent="0.3">
      <c r="A26" s="119" t="s">
        <v>658</v>
      </c>
      <c r="B26" s="101" t="s">
        <v>198</v>
      </c>
      <c r="C26" s="159"/>
      <c r="D26" s="113"/>
      <c r="E26" s="113"/>
      <c r="F26" s="157">
        <f t="shared" si="0"/>
        <v>0</v>
      </c>
    </row>
    <row r="27" spans="1:7" ht="15" customHeight="1" collapsed="1" x14ac:dyDescent="0.3">
      <c r="A27" s="98"/>
      <c r="B27" s="169" t="s">
        <v>659</v>
      </c>
      <c r="C27" s="169" t="s">
        <v>660</v>
      </c>
      <c r="D27" s="169" t="s">
        <v>661</v>
      </c>
      <c r="E27" s="74"/>
      <c r="F27" s="169" t="s">
        <v>662</v>
      </c>
      <c r="G27" s="73"/>
    </row>
    <row r="28" spans="1:7" x14ac:dyDescent="0.3">
      <c r="A28" s="119" t="s">
        <v>663</v>
      </c>
      <c r="B28" s="151" t="s">
        <v>664</v>
      </c>
      <c r="C28" s="153">
        <v>764342</v>
      </c>
      <c r="D28" s="151">
        <v>0</v>
      </c>
      <c r="F28" s="153">
        <f>C28</f>
        <v>764342</v>
      </c>
    </row>
    <row r="29" spans="1:7" hidden="1" outlineLevel="1" x14ac:dyDescent="0.3">
      <c r="A29" s="119" t="s">
        <v>665</v>
      </c>
      <c r="B29" s="170" t="s">
        <v>666</v>
      </c>
    </row>
    <row r="30" spans="1:7" hidden="1" outlineLevel="1" x14ac:dyDescent="0.3">
      <c r="A30" s="119" t="s">
        <v>667</v>
      </c>
      <c r="B30" s="170" t="s">
        <v>668</v>
      </c>
    </row>
    <row r="31" spans="1:7" hidden="1" outlineLevel="1" x14ac:dyDescent="0.3">
      <c r="A31" s="119" t="s">
        <v>669</v>
      </c>
      <c r="B31" s="99"/>
    </row>
    <row r="32" spans="1:7" hidden="1" outlineLevel="1" x14ac:dyDescent="0.3">
      <c r="A32" s="119" t="s">
        <v>670</v>
      </c>
      <c r="B32" s="99"/>
    </row>
    <row r="33" spans="1:7" hidden="1" outlineLevel="1" x14ac:dyDescent="0.3">
      <c r="A33" s="119" t="s">
        <v>671</v>
      </c>
      <c r="B33" s="99"/>
    </row>
    <row r="34" spans="1:7" hidden="1" outlineLevel="1" x14ac:dyDescent="0.3">
      <c r="A34" s="119" t="s">
        <v>672</v>
      </c>
      <c r="B34" s="99"/>
    </row>
    <row r="35" spans="1:7" ht="15" customHeight="1" collapsed="1" x14ac:dyDescent="0.3">
      <c r="A35" s="98"/>
      <c r="B35" s="72" t="s">
        <v>673</v>
      </c>
      <c r="C35" s="98" t="s">
        <v>674</v>
      </c>
      <c r="D35" s="98" t="s">
        <v>675</v>
      </c>
      <c r="E35" s="74"/>
      <c r="F35" s="73" t="s">
        <v>639</v>
      </c>
      <c r="G35" s="73"/>
    </row>
    <row r="36" spans="1:7" x14ac:dyDescent="0.3">
      <c r="A36" s="119" t="s">
        <v>676</v>
      </c>
      <c r="B36" s="119" t="s">
        <v>677</v>
      </c>
      <c r="C36" s="165">
        <v>1.2800000000000001E-2</v>
      </c>
      <c r="D36" s="165">
        <v>0</v>
      </c>
      <c r="E36" s="171"/>
      <c r="F36" s="165">
        <f>SUM(C36:D36)</f>
        <v>1.2800000000000001E-2</v>
      </c>
    </row>
    <row r="37" spans="1:7" hidden="1" outlineLevel="1" x14ac:dyDescent="0.3">
      <c r="A37" s="119" t="s">
        <v>678</v>
      </c>
      <c r="C37" s="155"/>
      <c r="D37" s="155"/>
      <c r="E37" s="171"/>
      <c r="F37" s="155"/>
    </row>
    <row r="38" spans="1:7" hidden="1" outlineLevel="1" x14ac:dyDescent="0.3">
      <c r="A38" s="119" t="s">
        <v>679</v>
      </c>
      <c r="C38" s="155"/>
      <c r="D38" s="155"/>
      <c r="E38" s="171"/>
      <c r="F38" s="155"/>
    </row>
    <row r="39" spans="1:7" hidden="1" outlineLevel="1" x14ac:dyDescent="0.3">
      <c r="A39" s="119" t="s">
        <v>680</v>
      </c>
      <c r="C39" s="155"/>
      <c r="D39" s="155"/>
      <c r="E39" s="171"/>
      <c r="F39" s="155"/>
    </row>
    <row r="40" spans="1:7" hidden="1" outlineLevel="1" x14ac:dyDescent="0.3">
      <c r="A40" s="119" t="s">
        <v>681</v>
      </c>
      <c r="C40" s="155"/>
      <c r="D40" s="155"/>
      <c r="E40" s="171"/>
      <c r="F40" s="155"/>
    </row>
    <row r="41" spans="1:7" hidden="1" outlineLevel="1" x14ac:dyDescent="0.3">
      <c r="A41" s="119" t="s">
        <v>682</v>
      </c>
      <c r="C41" s="155"/>
      <c r="D41" s="155"/>
      <c r="E41" s="171"/>
      <c r="F41" s="155"/>
    </row>
    <row r="42" spans="1:7" hidden="1" outlineLevel="1" x14ac:dyDescent="0.3">
      <c r="A42" s="119" t="s">
        <v>683</v>
      </c>
      <c r="C42" s="155"/>
      <c r="D42" s="155"/>
      <c r="E42" s="171"/>
      <c r="F42" s="155"/>
    </row>
    <row r="43" spans="1:7" ht="15" customHeight="1" collapsed="1" x14ac:dyDescent="0.3">
      <c r="A43" s="98"/>
      <c r="B43" s="72" t="s">
        <v>684</v>
      </c>
      <c r="C43" s="98" t="s">
        <v>674</v>
      </c>
      <c r="D43" s="98" t="s">
        <v>675</v>
      </c>
      <c r="E43" s="74"/>
      <c r="F43" s="73" t="s">
        <v>639</v>
      </c>
      <c r="G43" s="73"/>
    </row>
    <row r="44" spans="1:7" x14ac:dyDescent="0.3">
      <c r="A44" s="119" t="s">
        <v>685</v>
      </c>
      <c r="B44" s="102" t="s">
        <v>686</v>
      </c>
      <c r="C44" s="172">
        <f>SUM(C45:C71)</f>
        <v>1</v>
      </c>
      <c r="D44" s="172">
        <f>SUM(D45:D71)</f>
        <v>0</v>
      </c>
      <c r="E44" s="155"/>
      <c r="F44" s="165">
        <f t="shared" ref="F44:F87" si="1">SUM(C44:D44)</f>
        <v>1</v>
      </c>
      <c r="G44" s="119"/>
    </row>
    <row r="45" spans="1:7" x14ac:dyDescent="0.3">
      <c r="A45" s="119" t="s">
        <v>687</v>
      </c>
      <c r="B45" s="119" t="s">
        <v>688</v>
      </c>
      <c r="C45" s="165">
        <v>0</v>
      </c>
      <c r="D45" s="165">
        <v>0</v>
      </c>
      <c r="E45" s="155"/>
      <c r="F45" s="165">
        <f t="shared" si="1"/>
        <v>0</v>
      </c>
      <c r="G45" s="119"/>
    </row>
    <row r="46" spans="1:7" x14ac:dyDescent="0.3">
      <c r="A46" s="119" t="s">
        <v>689</v>
      </c>
      <c r="B46" s="119" t="s">
        <v>690</v>
      </c>
      <c r="C46" s="165">
        <v>0</v>
      </c>
      <c r="D46" s="165">
        <v>0</v>
      </c>
      <c r="E46" s="155"/>
      <c r="F46" s="165">
        <f t="shared" si="1"/>
        <v>0</v>
      </c>
      <c r="G46" s="119"/>
    </row>
    <row r="47" spans="1:7" x14ac:dyDescent="0.3">
      <c r="A47" s="119" t="s">
        <v>691</v>
      </c>
      <c r="B47" s="119" t="s">
        <v>692</v>
      </c>
      <c r="C47" s="165">
        <v>0</v>
      </c>
      <c r="D47" s="165">
        <v>0</v>
      </c>
      <c r="E47" s="155"/>
      <c r="F47" s="165">
        <f t="shared" si="1"/>
        <v>0</v>
      </c>
      <c r="G47" s="119"/>
    </row>
    <row r="48" spans="1:7" x14ac:dyDescent="0.3">
      <c r="A48" s="119" t="s">
        <v>693</v>
      </c>
      <c r="B48" s="119" t="s">
        <v>694</v>
      </c>
      <c r="C48" s="165">
        <v>0</v>
      </c>
      <c r="D48" s="165">
        <v>0</v>
      </c>
      <c r="E48" s="155"/>
      <c r="F48" s="165">
        <f t="shared" si="1"/>
        <v>0</v>
      </c>
      <c r="G48" s="119"/>
    </row>
    <row r="49" spans="1:7" x14ac:dyDescent="0.3">
      <c r="A49" s="119" t="s">
        <v>695</v>
      </c>
      <c r="B49" s="119" t="s">
        <v>696</v>
      </c>
      <c r="C49" s="165">
        <v>0</v>
      </c>
      <c r="D49" s="165">
        <v>0</v>
      </c>
      <c r="E49" s="155"/>
      <c r="F49" s="165">
        <f t="shared" si="1"/>
        <v>0</v>
      </c>
      <c r="G49" s="119"/>
    </row>
    <row r="50" spans="1:7" x14ac:dyDescent="0.3">
      <c r="A50" s="119" t="s">
        <v>697</v>
      </c>
      <c r="B50" s="119" t="s">
        <v>698</v>
      </c>
      <c r="C50" s="165">
        <v>0</v>
      </c>
      <c r="D50" s="165">
        <v>0</v>
      </c>
      <c r="E50" s="155"/>
      <c r="F50" s="165">
        <f t="shared" si="1"/>
        <v>0</v>
      </c>
      <c r="G50" s="119"/>
    </row>
    <row r="51" spans="1:7" x14ac:dyDescent="0.3">
      <c r="A51" s="119" t="s">
        <v>699</v>
      </c>
      <c r="B51" s="119" t="s">
        <v>700</v>
      </c>
      <c r="C51" s="165">
        <v>0</v>
      </c>
      <c r="D51" s="165">
        <v>0</v>
      </c>
      <c r="E51" s="155"/>
      <c r="F51" s="165">
        <f t="shared" si="1"/>
        <v>0</v>
      </c>
      <c r="G51" s="119"/>
    </row>
    <row r="52" spans="1:7" x14ac:dyDescent="0.3">
      <c r="A52" s="119" t="s">
        <v>701</v>
      </c>
      <c r="B52" s="119" t="s">
        <v>702</v>
      </c>
      <c r="C52" s="165">
        <v>0</v>
      </c>
      <c r="D52" s="165">
        <v>0</v>
      </c>
      <c r="E52" s="155"/>
      <c r="F52" s="165">
        <f t="shared" si="1"/>
        <v>0</v>
      </c>
      <c r="G52" s="119"/>
    </row>
    <row r="53" spans="1:7" x14ac:dyDescent="0.3">
      <c r="A53" s="119" t="s">
        <v>703</v>
      </c>
      <c r="B53" s="119" t="s">
        <v>704</v>
      </c>
      <c r="C53" s="165">
        <v>0</v>
      </c>
      <c r="D53" s="165">
        <v>0</v>
      </c>
      <c r="E53" s="155"/>
      <c r="F53" s="165">
        <f t="shared" si="1"/>
        <v>0</v>
      </c>
      <c r="G53" s="119"/>
    </row>
    <row r="54" spans="1:7" x14ac:dyDescent="0.3">
      <c r="A54" s="119" t="s">
        <v>705</v>
      </c>
      <c r="B54" s="119" t="s">
        <v>706</v>
      </c>
      <c r="C54" s="165">
        <v>0</v>
      </c>
      <c r="D54" s="165">
        <v>0</v>
      </c>
      <c r="E54" s="155"/>
      <c r="F54" s="165">
        <f t="shared" si="1"/>
        <v>0</v>
      </c>
      <c r="G54" s="119"/>
    </row>
    <row r="55" spans="1:7" x14ac:dyDescent="0.3">
      <c r="A55" s="119" t="s">
        <v>707</v>
      </c>
      <c r="B55" s="119" t="s">
        <v>708</v>
      </c>
      <c r="C55" s="165">
        <v>0</v>
      </c>
      <c r="D55" s="165">
        <v>0</v>
      </c>
      <c r="E55" s="155"/>
      <c r="F55" s="165">
        <f t="shared" si="1"/>
        <v>0</v>
      </c>
      <c r="G55" s="119"/>
    </row>
    <row r="56" spans="1:7" x14ac:dyDescent="0.3">
      <c r="A56" s="119" t="s">
        <v>709</v>
      </c>
      <c r="B56" s="119" t="s">
        <v>710</v>
      </c>
      <c r="C56" s="165">
        <v>0</v>
      </c>
      <c r="D56" s="165">
        <v>0</v>
      </c>
      <c r="E56" s="155"/>
      <c r="F56" s="165">
        <f t="shared" si="1"/>
        <v>0</v>
      </c>
      <c r="G56" s="119"/>
    </row>
    <row r="57" spans="1:7" x14ac:dyDescent="0.3">
      <c r="A57" s="119" t="s">
        <v>711</v>
      </c>
      <c r="B57" s="119" t="s">
        <v>712</v>
      </c>
      <c r="C57" s="165">
        <v>0</v>
      </c>
      <c r="D57" s="165">
        <v>0</v>
      </c>
      <c r="E57" s="155"/>
      <c r="F57" s="165">
        <f t="shared" si="1"/>
        <v>0</v>
      </c>
      <c r="G57" s="119"/>
    </row>
    <row r="58" spans="1:7" x14ac:dyDescent="0.3">
      <c r="A58" s="119" t="s">
        <v>713</v>
      </c>
      <c r="B58" s="119" t="s">
        <v>714</v>
      </c>
      <c r="C58" s="165">
        <v>0</v>
      </c>
      <c r="D58" s="165">
        <v>0</v>
      </c>
      <c r="E58" s="155"/>
      <c r="F58" s="165">
        <f t="shared" si="1"/>
        <v>0</v>
      </c>
      <c r="G58" s="119"/>
    </row>
    <row r="59" spans="1:7" x14ac:dyDescent="0.3">
      <c r="A59" s="119" t="s">
        <v>715</v>
      </c>
      <c r="B59" s="119" t="s">
        <v>716</v>
      </c>
      <c r="C59" s="165">
        <v>0</v>
      </c>
      <c r="D59" s="165">
        <v>0</v>
      </c>
      <c r="E59" s="155"/>
      <c r="F59" s="165">
        <f t="shared" si="1"/>
        <v>0</v>
      </c>
      <c r="G59" s="119"/>
    </row>
    <row r="60" spans="1:7" x14ac:dyDescent="0.3">
      <c r="A60" s="119" t="s">
        <v>717</v>
      </c>
      <c r="B60" s="119" t="s">
        <v>718</v>
      </c>
      <c r="C60" s="165">
        <v>0</v>
      </c>
      <c r="D60" s="165">
        <v>0</v>
      </c>
      <c r="E60" s="155"/>
      <c r="F60" s="165">
        <f t="shared" si="1"/>
        <v>0</v>
      </c>
      <c r="G60" s="119"/>
    </row>
    <row r="61" spans="1:7" x14ac:dyDescent="0.3">
      <c r="A61" s="119" t="s">
        <v>719</v>
      </c>
      <c r="B61" s="119" t="s">
        <v>720</v>
      </c>
      <c r="C61" s="165">
        <v>0</v>
      </c>
      <c r="D61" s="165">
        <v>0</v>
      </c>
      <c r="E61" s="155"/>
      <c r="F61" s="165">
        <f t="shared" si="1"/>
        <v>0</v>
      </c>
      <c r="G61" s="119"/>
    </row>
    <row r="62" spans="1:7" x14ac:dyDescent="0.3">
      <c r="A62" s="119" t="s">
        <v>721</v>
      </c>
      <c r="B62" s="119" t="s">
        <v>722</v>
      </c>
      <c r="C62" s="165">
        <v>0</v>
      </c>
      <c r="D62" s="165">
        <v>0</v>
      </c>
      <c r="E62" s="155"/>
      <c r="F62" s="165">
        <f t="shared" si="1"/>
        <v>0</v>
      </c>
      <c r="G62" s="119"/>
    </row>
    <row r="63" spans="1:7" x14ac:dyDescent="0.3">
      <c r="A63" s="119" t="s">
        <v>723</v>
      </c>
      <c r="B63" s="119" t="s">
        <v>724</v>
      </c>
      <c r="C63" s="165">
        <v>0</v>
      </c>
      <c r="D63" s="165">
        <v>0</v>
      </c>
      <c r="E63" s="155"/>
      <c r="F63" s="165">
        <f t="shared" si="1"/>
        <v>0</v>
      </c>
      <c r="G63" s="119"/>
    </row>
    <row r="64" spans="1:7" x14ac:dyDescent="0.3">
      <c r="A64" s="119" t="s">
        <v>725</v>
      </c>
      <c r="B64" s="119" t="s">
        <v>726</v>
      </c>
      <c r="C64" s="165">
        <v>0</v>
      </c>
      <c r="D64" s="165">
        <v>0</v>
      </c>
      <c r="E64" s="155"/>
      <c r="F64" s="165">
        <f t="shared" si="1"/>
        <v>0</v>
      </c>
      <c r="G64" s="119"/>
    </row>
    <row r="65" spans="1:7" x14ac:dyDescent="0.3">
      <c r="A65" s="119" t="s">
        <v>727</v>
      </c>
      <c r="B65" s="119" t="s">
        <v>728</v>
      </c>
      <c r="C65" s="165">
        <v>0</v>
      </c>
      <c r="D65" s="165">
        <v>0</v>
      </c>
      <c r="E65" s="155"/>
      <c r="F65" s="165">
        <f t="shared" si="1"/>
        <v>0</v>
      </c>
      <c r="G65" s="119"/>
    </row>
    <row r="66" spans="1:7" x14ac:dyDescent="0.3">
      <c r="A66" s="119" t="s">
        <v>729</v>
      </c>
      <c r="B66" s="119" t="s">
        <v>730</v>
      </c>
      <c r="C66" s="165">
        <v>0</v>
      </c>
      <c r="D66" s="165">
        <v>0</v>
      </c>
      <c r="E66" s="155"/>
      <c r="F66" s="165">
        <f t="shared" si="1"/>
        <v>0</v>
      </c>
      <c r="G66" s="119"/>
    </row>
    <row r="67" spans="1:7" x14ac:dyDescent="0.3">
      <c r="A67" s="119" t="s">
        <v>731</v>
      </c>
      <c r="B67" s="119" t="s">
        <v>732</v>
      </c>
      <c r="C67" s="165">
        <v>0</v>
      </c>
      <c r="D67" s="165">
        <v>0</v>
      </c>
      <c r="E67" s="155"/>
      <c r="F67" s="165">
        <f t="shared" si="1"/>
        <v>0</v>
      </c>
      <c r="G67" s="119"/>
    </row>
    <row r="68" spans="1:7" x14ac:dyDescent="0.3">
      <c r="A68" s="119" t="s">
        <v>733</v>
      </c>
      <c r="B68" s="119" t="s">
        <v>734</v>
      </c>
      <c r="C68" s="165">
        <v>0</v>
      </c>
      <c r="D68" s="165">
        <v>0</v>
      </c>
      <c r="E68" s="155"/>
      <c r="F68" s="165">
        <f t="shared" si="1"/>
        <v>0</v>
      </c>
      <c r="G68" s="119"/>
    </row>
    <row r="69" spans="1:7" x14ac:dyDescent="0.3">
      <c r="A69" s="119" t="s">
        <v>735</v>
      </c>
      <c r="B69" s="119" t="s">
        <v>736</v>
      </c>
      <c r="C69" s="165">
        <v>0</v>
      </c>
      <c r="D69" s="165">
        <v>0</v>
      </c>
      <c r="E69" s="155"/>
      <c r="F69" s="165">
        <f t="shared" si="1"/>
        <v>0</v>
      </c>
      <c r="G69" s="119"/>
    </row>
    <row r="70" spans="1:7" x14ac:dyDescent="0.3">
      <c r="A70" s="119" t="s">
        <v>737</v>
      </c>
      <c r="B70" s="119" t="s">
        <v>738</v>
      </c>
      <c r="C70" s="165">
        <v>0</v>
      </c>
      <c r="D70" s="165">
        <v>0</v>
      </c>
      <c r="E70" s="155"/>
      <c r="F70" s="165">
        <f t="shared" si="1"/>
        <v>0</v>
      </c>
      <c r="G70" s="119"/>
    </row>
    <row r="71" spans="1:7" x14ac:dyDescent="0.3">
      <c r="A71" s="119" t="s">
        <v>739</v>
      </c>
      <c r="B71" s="119" t="s">
        <v>2</v>
      </c>
      <c r="C71" s="165">
        <v>1</v>
      </c>
      <c r="D71" s="165">
        <v>0</v>
      </c>
      <c r="E71" s="155"/>
      <c r="F71" s="165">
        <f t="shared" si="1"/>
        <v>1</v>
      </c>
      <c r="G71" s="119"/>
    </row>
    <row r="72" spans="1:7" x14ac:dyDescent="0.3">
      <c r="A72" s="119" t="s">
        <v>740</v>
      </c>
      <c r="B72" s="102" t="s">
        <v>395</v>
      </c>
      <c r="C72" s="165">
        <f>SUM(C73:C75)</f>
        <v>0</v>
      </c>
      <c r="D72" s="165">
        <f>SUM(D73:D75)</f>
        <v>0</v>
      </c>
      <c r="E72" s="155"/>
      <c r="F72" s="165">
        <f t="shared" si="1"/>
        <v>0</v>
      </c>
      <c r="G72" s="119"/>
    </row>
    <row r="73" spans="1:7" x14ac:dyDescent="0.3">
      <c r="A73" s="119" t="s">
        <v>741</v>
      </c>
      <c r="B73" s="119" t="s">
        <v>742</v>
      </c>
      <c r="C73" s="165">
        <v>0</v>
      </c>
      <c r="D73" s="165">
        <v>0</v>
      </c>
      <c r="E73" s="155"/>
      <c r="F73" s="165">
        <f t="shared" si="1"/>
        <v>0</v>
      </c>
      <c r="G73" s="119"/>
    </row>
    <row r="74" spans="1:7" x14ac:dyDescent="0.3">
      <c r="A74" s="119" t="s">
        <v>743</v>
      </c>
      <c r="B74" s="119" t="s">
        <v>744</v>
      </c>
      <c r="C74" s="165">
        <v>0</v>
      </c>
      <c r="D74" s="165">
        <v>0</v>
      </c>
      <c r="E74" s="155"/>
      <c r="F74" s="165">
        <f t="shared" si="1"/>
        <v>0</v>
      </c>
      <c r="G74" s="119"/>
    </row>
    <row r="75" spans="1:7" x14ac:dyDescent="0.3">
      <c r="A75" s="119" t="s">
        <v>745</v>
      </c>
      <c r="B75" s="119" t="s">
        <v>746</v>
      </c>
      <c r="C75" s="165">
        <v>0</v>
      </c>
      <c r="D75" s="165">
        <v>0</v>
      </c>
      <c r="E75" s="155"/>
      <c r="F75" s="165">
        <f t="shared" si="1"/>
        <v>0</v>
      </c>
      <c r="G75" s="119"/>
    </row>
    <row r="76" spans="1:7" x14ac:dyDescent="0.3">
      <c r="A76" s="119" t="s">
        <v>747</v>
      </c>
      <c r="B76" s="102" t="s">
        <v>194</v>
      </c>
      <c r="C76" s="165">
        <f>SUM(C77:C88)</f>
        <v>0</v>
      </c>
      <c r="D76" s="165">
        <f>SUM(D77:D88)</f>
        <v>0</v>
      </c>
      <c r="E76" s="155"/>
      <c r="F76" s="165">
        <f t="shared" si="1"/>
        <v>0</v>
      </c>
      <c r="G76" s="119"/>
    </row>
    <row r="77" spans="1:7" x14ac:dyDescent="0.3">
      <c r="A77" s="119" t="s">
        <v>748</v>
      </c>
      <c r="B77" s="125" t="s">
        <v>397</v>
      </c>
      <c r="C77" s="165">
        <v>0</v>
      </c>
      <c r="D77" s="165">
        <v>0</v>
      </c>
      <c r="E77" s="155"/>
      <c r="F77" s="165">
        <f t="shared" si="1"/>
        <v>0</v>
      </c>
      <c r="G77" s="119"/>
    </row>
    <row r="78" spans="1:7" x14ac:dyDescent="0.3">
      <c r="A78" s="119" t="s">
        <v>749</v>
      </c>
      <c r="B78" s="119" t="s">
        <v>750</v>
      </c>
      <c r="C78" s="165">
        <v>0</v>
      </c>
      <c r="D78" s="165">
        <v>0</v>
      </c>
      <c r="E78" s="155"/>
      <c r="F78" s="165">
        <f t="shared" si="1"/>
        <v>0</v>
      </c>
      <c r="G78" s="119"/>
    </row>
    <row r="79" spans="1:7" x14ac:dyDescent="0.3">
      <c r="A79" s="119" t="s">
        <v>751</v>
      </c>
      <c r="B79" s="125" t="s">
        <v>399</v>
      </c>
      <c r="C79" s="165">
        <v>0</v>
      </c>
      <c r="D79" s="165">
        <v>0</v>
      </c>
      <c r="E79" s="155"/>
      <c r="F79" s="165">
        <f t="shared" si="1"/>
        <v>0</v>
      </c>
      <c r="G79" s="119"/>
    </row>
    <row r="80" spans="1:7" x14ac:dyDescent="0.3">
      <c r="A80" s="119" t="s">
        <v>752</v>
      </c>
      <c r="B80" s="125" t="s">
        <v>401</v>
      </c>
      <c r="C80" s="165">
        <v>0</v>
      </c>
      <c r="D80" s="165">
        <v>0</v>
      </c>
      <c r="E80" s="155"/>
      <c r="F80" s="165">
        <f t="shared" si="1"/>
        <v>0</v>
      </c>
      <c r="G80" s="119"/>
    </row>
    <row r="81" spans="1:7" x14ac:dyDescent="0.3">
      <c r="A81" s="119" t="s">
        <v>753</v>
      </c>
      <c r="B81" s="125" t="s">
        <v>403</v>
      </c>
      <c r="C81" s="165">
        <v>0</v>
      </c>
      <c r="D81" s="165">
        <v>0</v>
      </c>
      <c r="E81" s="155"/>
      <c r="F81" s="165">
        <f t="shared" si="1"/>
        <v>0</v>
      </c>
      <c r="G81" s="119"/>
    </row>
    <row r="82" spans="1:7" x14ac:dyDescent="0.3">
      <c r="A82" s="119" t="s">
        <v>754</v>
      </c>
      <c r="B82" s="125" t="s">
        <v>405</v>
      </c>
      <c r="C82" s="165">
        <v>0</v>
      </c>
      <c r="D82" s="165">
        <v>0</v>
      </c>
      <c r="E82" s="155"/>
      <c r="F82" s="165">
        <f t="shared" si="1"/>
        <v>0</v>
      </c>
      <c r="G82" s="119"/>
    </row>
    <row r="83" spans="1:7" x14ac:dyDescent="0.3">
      <c r="A83" s="119" t="s">
        <v>755</v>
      </c>
      <c r="B83" s="125" t="s">
        <v>407</v>
      </c>
      <c r="C83" s="165">
        <v>0</v>
      </c>
      <c r="D83" s="165">
        <v>0</v>
      </c>
      <c r="E83" s="155"/>
      <c r="F83" s="165">
        <f t="shared" si="1"/>
        <v>0</v>
      </c>
      <c r="G83" s="119"/>
    </row>
    <row r="84" spans="1:7" x14ac:dyDescent="0.3">
      <c r="A84" s="119" t="s">
        <v>756</v>
      </c>
      <c r="B84" s="125" t="s">
        <v>409</v>
      </c>
      <c r="C84" s="165">
        <v>0</v>
      </c>
      <c r="D84" s="165">
        <v>0</v>
      </c>
      <c r="E84" s="155"/>
      <c r="F84" s="165">
        <f t="shared" si="1"/>
        <v>0</v>
      </c>
      <c r="G84" s="119"/>
    </row>
    <row r="85" spans="1:7" x14ac:dyDescent="0.3">
      <c r="A85" s="119" t="s">
        <v>757</v>
      </c>
      <c r="B85" s="125" t="s">
        <v>411</v>
      </c>
      <c r="C85" s="165">
        <v>0</v>
      </c>
      <c r="D85" s="165">
        <v>0</v>
      </c>
      <c r="E85" s="155"/>
      <c r="F85" s="165">
        <f t="shared" si="1"/>
        <v>0</v>
      </c>
      <c r="G85" s="119"/>
    </row>
    <row r="86" spans="1:7" x14ac:dyDescent="0.3">
      <c r="A86" s="119" t="s">
        <v>758</v>
      </c>
      <c r="B86" s="125" t="s">
        <v>413</v>
      </c>
      <c r="C86" s="165">
        <v>0</v>
      </c>
      <c r="D86" s="165">
        <v>0</v>
      </c>
      <c r="E86" s="155"/>
      <c r="F86" s="165">
        <f t="shared" si="1"/>
        <v>0</v>
      </c>
      <c r="G86" s="119"/>
    </row>
    <row r="87" spans="1:7" x14ac:dyDescent="0.3">
      <c r="A87" s="119" t="s">
        <v>759</v>
      </c>
      <c r="B87" s="125" t="s">
        <v>194</v>
      </c>
      <c r="C87" s="165">
        <v>0</v>
      </c>
      <c r="D87" s="165">
        <v>0</v>
      </c>
      <c r="E87" s="155"/>
      <c r="F87" s="165">
        <f t="shared" si="1"/>
        <v>0</v>
      </c>
      <c r="G87" s="119"/>
    </row>
    <row r="88" spans="1:7" hidden="1" outlineLevel="1" x14ac:dyDescent="0.3">
      <c r="A88" s="119" t="s">
        <v>760</v>
      </c>
      <c r="B88" s="101" t="s">
        <v>198</v>
      </c>
      <c r="C88" s="155"/>
      <c r="D88" s="155"/>
      <c r="E88" s="155"/>
      <c r="F88" s="155"/>
      <c r="G88" s="119"/>
    </row>
    <row r="89" spans="1:7" hidden="1" outlineLevel="1" x14ac:dyDescent="0.3">
      <c r="A89" s="119" t="s">
        <v>761</v>
      </c>
      <c r="B89" s="101" t="s">
        <v>198</v>
      </c>
      <c r="C89" s="155"/>
      <c r="D89" s="155"/>
      <c r="E89" s="155"/>
      <c r="F89" s="155"/>
      <c r="G89" s="119"/>
    </row>
    <row r="90" spans="1:7" hidden="1" outlineLevel="1" x14ac:dyDescent="0.3">
      <c r="A90" s="119" t="s">
        <v>762</v>
      </c>
      <c r="B90" s="101" t="s">
        <v>198</v>
      </c>
      <c r="C90" s="155"/>
      <c r="D90" s="155"/>
      <c r="E90" s="155"/>
      <c r="F90" s="155"/>
      <c r="G90" s="119"/>
    </row>
    <row r="91" spans="1:7" hidden="1" outlineLevel="1" x14ac:dyDescent="0.3">
      <c r="A91" s="119" t="s">
        <v>763</v>
      </c>
      <c r="B91" s="101" t="s">
        <v>198</v>
      </c>
      <c r="C91" s="155"/>
      <c r="D91" s="155"/>
      <c r="E91" s="155"/>
      <c r="F91" s="155"/>
      <c r="G91" s="119"/>
    </row>
    <row r="92" spans="1:7" hidden="1" outlineLevel="1" x14ac:dyDescent="0.3">
      <c r="A92" s="119" t="s">
        <v>764</v>
      </c>
      <c r="B92" s="101" t="s">
        <v>198</v>
      </c>
      <c r="C92" s="155"/>
      <c r="D92" s="155"/>
      <c r="E92" s="155"/>
      <c r="F92" s="155"/>
      <c r="G92" s="119"/>
    </row>
    <row r="93" spans="1:7" hidden="1" outlineLevel="1" x14ac:dyDescent="0.3">
      <c r="A93" s="119" t="s">
        <v>765</v>
      </c>
      <c r="B93" s="101" t="s">
        <v>198</v>
      </c>
      <c r="C93" s="155"/>
      <c r="D93" s="155"/>
      <c r="E93" s="155"/>
      <c r="F93" s="155"/>
      <c r="G93" s="119"/>
    </row>
    <row r="94" spans="1:7" hidden="1" outlineLevel="1" x14ac:dyDescent="0.3">
      <c r="A94" s="119" t="s">
        <v>766</v>
      </c>
      <c r="B94" s="101" t="s">
        <v>198</v>
      </c>
      <c r="C94" s="155"/>
      <c r="D94" s="155"/>
      <c r="E94" s="155"/>
      <c r="F94" s="155"/>
      <c r="G94" s="119"/>
    </row>
    <row r="95" spans="1:7" hidden="1" outlineLevel="1" x14ac:dyDescent="0.3">
      <c r="A95" s="119" t="s">
        <v>767</v>
      </c>
      <c r="B95" s="101" t="s">
        <v>198</v>
      </c>
      <c r="C95" s="155"/>
      <c r="D95" s="155"/>
      <c r="E95" s="155"/>
      <c r="F95" s="155"/>
      <c r="G95" s="119"/>
    </row>
    <row r="96" spans="1:7" hidden="1" outlineLevel="1" x14ac:dyDescent="0.3">
      <c r="A96" s="119" t="s">
        <v>768</v>
      </c>
      <c r="B96" s="101" t="s">
        <v>198</v>
      </c>
      <c r="C96" s="155"/>
      <c r="D96" s="155"/>
      <c r="E96" s="155"/>
      <c r="F96" s="155"/>
      <c r="G96" s="119"/>
    </row>
    <row r="97" spans="1:7" hidden="1" outlineLevel="1" x14ac:dyDescent="0.3">
      <c r="A97" s="119" t="s">
        <v>769</v>
      </c>
      <c r="B97" s="101" t="s">
        <v>198</v>
      </c>
      <c r="C97" s="155"/>
      <c r="D97" s="155"/>
      <c r="E97" s="155"/>
      <c r="F97" s="155"/>
      <c r="G97" s="119"/>
    </row>
    <row r="98" spans="1:7" ht="15" customHeight="1" collapsed="1" x14ac:dyDescent="0.3">
      <c r="A98" s="98"/>
      <c r="B98" s="128" t="s">
        <v>770</v>
      </c>
      <c r="C98" s="98" t="s">
        <v>674</v>
      </c>
      <c r="D98" s="98" t="s">
        <v>675</v>
      </c>
      <c r="E98" s="74"/>
      <c r="F98" s="73" t="s">
        <v>639</v>
      </c>
      <c r="G98" s="73"/>
    </row>
    <row r="99" spans="1:7" x14ac:dyDescent="0.3">
      <c r="A99" s="119" t="s">
        <v>771</v>
      </c>
      <c r="B99" s="125" t="s">
        <v>772</v>
      </c>
      <c r="C99" s="165">
        <v>0.40560000000000002</v>
      </c>
      <c r="D99" s="165">
        <v>0</v>
      </c>
      <c r="E99" s="155"/>
      <c r="F99" s="165">
        <f t="shared" ref="F99:F106" si="2">SUM(C99:D99)</f>
        <v>0.40560000000000002</v>
      </c>
      <c r="G99" s="119"/>
    </row>
    <row r="100" spans="1:7" x14ac:dyDescent="0.3">
      <c r="A100" s="119" t="s">
        <v>773</v>
      </c>
      <c r="B100" s="125" t="s">
        <v>774</v>
      </c>
      <c r="C100" s="165">
        <v>0.1512</v>
      </c>
      <c r="D100" s="165">
        <v>0</v>
      </c>
      <c r="E100" s="155"/>
      <c r="F100" s="165">
        <f t="shared" si="2"/>
        <v>0.1512</v>
      </c>
      <c r="G100" s="119"/>
    </row>
    <row r="101" spans="1:7" x14ac:dyDescent="0.3">
      <c r="A101" s="119" t="s">
        <v>775</v>
      </c>
      <c r="B101" s="125" t="s">
        <v>776</v>
      </c>
      <c r="C101" s="165">
        <v>7.9799999999999996E-2</v>
      </c>
      <c r="D101" s="165">
        <v>0</v>
      </c>
      <c r="E101" s="155"/>
      <c r="F101" s="165">
        <f t="shared" si="2"/>
        <v>7.9799999999999996E-2</v>
      </c>
      <c r="G101" s="119"/>
    </row>
    <row r="102" spans="1:7" x14ac:dyDescent="0.3">
      <c r="A102" s="119" t="s">
        <v>777</v>
      </c>
      <c r="B102" s="125" t="s">
        <v>778</v>
      </c>
      <c r="C102" s="165">
        <v>0.10780000000000001</v>
      </c>
      <c r="D102" s="165">
        <v>0</v>
      </c>
      <c r="E102" s="155"/>
      <c r="F102" s="165">
        <f t="shared" si="2"/>
        <v>0.10780000000000001</v>
      </c>
      <c r="G102" s="119"/>
    </row>
    <row r="103" spans="1:7" x14ac:dyDescent="0.3">
      <c r="A103" s="119" t="s">
        <v>779</v>
      </c>
      <c r="B103" s="125" t="s">
        <v>780</v>
      </c>
      <c r="C103" s="165">
        <v>7.3099999999999998E-2</v>
      </c>
      <c r="D103" s="165">
        <v>0</v>
      </c>
      <c r="E103" s="155"/>
      <c r="F103" s="165">
        <f t="shared" si="2"/>
        <v>7.3099999999999998E-2</v>
      </c>
      <c r="G103" s="119"/>
    </row>
    <row r="104" spans="1:7" x14ac:dyDescent="0.3">
      <c r="A104" s="119" t="s">
        <v>781</v>
      </c>
      <c r="B104" s="125" t="s">
        <v>782</v>
      </c>
      <c r="C104" s="165">
        <v>5.6599999999999998E-2</v>
      </c>
      <c r="D104" s="165">
        <v>0</v>
      </c>
      <c r="E104" s="155"/>
      <c r="F104" s="165">
        <f t="shared" si="2"/>
        <v>5.6599999999999998E-2</v>
      </c>
      <c r="G104" s="119"/>
    </row>
    <row r="105" spans="1:7" x14ac:dyDescent="0.3">
      <c r="A105" s="119" t="s">
        <v>783</v>
      </c>
      <c r="B105" s="125" t="s">
        <v>784</v>
      </c>
      <c r="C105" s="165">
        <v>0.12520000000000001</v>
      </c>
      <c r="D105" s="165">
        <v>0</v>
      </c>
      <c r="E105" s="155"/>
      <c r="F105" s="165">
        <f t="shared" si="2"/>
        <v>0.12520000000000001</v>
      </c>
      <c r="G105" s="119"/>
    </row>
    <row r="106" spans="1:7" x14ac:dyDescent="0.3">
      <c r="A106" s="119" t="s">
        <v>785</v>
      </c>
      <c r="B106" s="125" t="s">
        <v>786</v>
      </c>
      <c r="C106" s="165">
        <v>0</v>
      </c>
      <c r="D106" s="165">
        <v>0</v>
      </c>
      <c r="E106" s="155"/>
      <c r="F106" s="165">
        <f t="shared" si="2"/>
        <v>0</v>
      </c>
      <c r="G106" s="119"/>
    </row>
    <row r="107" spans="1:7" hidden="1" x14ac:dyDescent="0.3">
      <c r="A107" s="119" t="s">
        <v>787</v>
      </c>
      <c r="B107" s="125"/>
      <c r="C107" s="155"/>
      <c r="D107" s="155"/>
      <c r="E107" s="155"/>
      <c r="F107" s="155"/>
      <c r="G107" s="119"/>
    </row>
    <row r="108" spans="1:7" hidden="1" x14ac:dyDescent="0.3">
      <c r="A108" s="119" t="s">
        <v>788</v>
      </c>
      <c r="B108" s="125"/>
      <c r="C108" s="155"/>
      <c r="D108" s="155"/>
      <c r="E108" s="155"/>
      <c r="F108" s="155"/>
      <c r="G108" s="119"/>
    </row>
    <row r="109" spans="1:7" hidden="1" x14ac:dyDescent="0.3">
      <c r="A109" s="119" t="s">
        <v>789</v>
      </c>
      <c r="B109" s="125"/>
      <c r="C109" s="155"/>
      <c r="D109" s="155"/>
      <c r="E109" s="155"/>
      <c r="F109" s="155"/>
      <c r="G109" s="119"/>
    </row>
    <row r="110" spans="1:7" hidden="1" x14ac:dyDescent="0.3">
      <c r="A110" s="119" t="s">
        <v>790</v>
      </c>
      <c r="B110" s="125"/>
      <c r="C110" s="155"/>
      <c r="D110" s="155"/>
      <c r="E110" s="155"/>
      <c r="F110" s="155"/>
      <c r="G110" s="119"/>
    </row>
    <row r="111" spans="1:7" hidden="1" x14ac:dyDescent="0.3">
      <c r="A111" s="119" t="s">
        <v>791</v>
      </c>
      <c r="B111" s="125"/>
      <c r="C111" s="155"/>
      <c r="D111" s="155"/>
      <c r="E111" s="155"/>
      <c r="F111" s="155"/>
      <c r="G111" s="119"/>
    </row>
    <row r="112" spans="1:7" hidden="1" x14ac:dyDescent="0.3">
      <c r="A112" s="119" t="s">
        <v>792</v>
      </c>
      <c r="B112" s="125"/>
      <c r="C112" s="155"/>
      <c r="D112" s="155"/>
      <c r="E112" s="155"/>
      <c r="F112" s="155"/>
      <c r="G112" s="119"/>
    </row>
    <row r="113" spans="1:7" hidden="1" x14ac:dyDescent="0.3">
      <c r="A113" s="119" t="s">
        <v>793</v>
      </c>
      <c r="B113" s="125"/>
      <c r="C113" s="155"/>
      <c r="D113" s="155"/>
      <c r="E113" s="155"/>
      <c r="F113" s="155"/>
      <c r="G113" s="119"/>
    </row>
    <row r="114" spans="1:7" hidden="1" x14ac:dyDescent="0.3">
      <c r="A114" s="119" t="s">
        <v>794</v>
      </c>
      <c r="B114" s="125"/>
      <c r="C114" s="155"/>
      <c r="D114" s="155"/>
      <c r="E114" s="155"/>
      <c r="F114" s="155"/>
      <c r="G114" s="119"/>
    </row>
    <row r="115" spans="1:7" hidden="1" x14ac:dyDescent="0.3">
      <c r="A115" s="119" t="s">
        <v>795</v>
      </c>
      <c r="B115" s="125"/>
      <c r="C115" s="155"/>
      <c r="D115" s="155"/>
      <c r="E115" s="155"/>
      <c r="F115" s="155"/>
      <c r="G115" s="119"/>
    </row>
    <row r="116" spans="1:7" hidden="1" x14ac:dyDescent="0.3">
      <c r="A116" s="119" t="s">
        <v>796</v>
      </c>
      <c r="B116" s="125"/>
      <c r="C116" s="155"/>
      <c r="D116" s="155"/>
      <c r="E116" s="155"/>
      <c r="F116" s="155"/>
      <c r="G116" s="119"/>
    </row>
    <row r="117" spans="1:7" hidden="1" x14ac:dyDescent="0.3">
      <c r="A117" s="119" t="s">
        <v>797</v>
      </c>
      <c r="B117" s="125"/>
      <c r="C117" s="155"/>
      <c r="D117" s="155"/>
      <c r="E117" s="155"/>
      <c r="F117" s="155"/>
      <c r="G117" s="119"/>
    </row>
    <row r="118" spans="1:7" hidden="1" x14ac:dyDescent="0.3">
      <c r="A118" s="119" t="s">
        <v>798</v>
      </c>
      <c r="B118" s="125"/>
      <c r="C118" s="155"/>
      <c r="D118" s="155"/>
      <c r="E118" s="155"/>
      <c r="F118" s="155"/>
      <c r="G118" s="119"/>
    </row>
    <row r="119" spans="1:7" hidden="1" x14ac:dyDescent="0.3">
      <c r="A119" s="119" t="s">
        <v>799</v>
      </c>
      <c r="B119" s="125"/>
      <c r="C119" s="155"/>
      <c r="D119" s="155"/>
      <c r="E119" s="155"/>
      <c r="F119" s="155"/>
      <c r="G119" s="119"/>
    </row>
    <row r="120" spans="1:7" hidden="1" x14ac:dyDescent="0.3">
      <c r="A120" s="119" t="s">
        <v>800</v>
      </c>
      <c r="B120" s="125"/>
      <c r="C120" s="155"/>
      <c r="D120" s="155"/>
      <c r="E120" s="155"/>
      <c r="F120" s="155"/>
      <c r="G120" s="119"/>
    </row>
    <row r="121" spans="1:7" hidden="1" x14ac:dyDescent="0.3">
      <c r="A121" s="119" t="s">
        <v>801</v>
      </c>
      <c r="B121" s="125"/>
      <c r="C121" s="155"/>
      <c r="D121" s="155"/>
      <c r="E121" s="155"/>
      <c r="F121" s="155"/>
      <c r="G121" s="119"/>
    </row>
    <row r="122" spans="1:7" hidden="1" x14ac:dyDescent="0.3">
      <c r="A122" s="119" t="s">
        <v>802</v>
      </c>
      <c r="B122" s="125"/>
      <c r="C122" s="155"/>
      <c r="D122" s="155"/>
      <c r="E122" s="155"/>
      <c r="F122" s="155"/>
      <c r="G122" s="119"/>
    </row>
    <row r="123" spans="1:7" hidden="1" x14ac:dyDescent="0.3">
      <c r="A123" s="119" t="s">
        <v>803</v>
      </c>
      <c r="B123" s="125"/>
      <c r="C123" s="155"/>
      <c r="D123" s="155"/>
      <c r="E123" s="155"/>
      <c r="F123" s="155"/>
      <c r="G123" s="119"/>
    </row>
    <row r="124" spans="1:7" hidden="1" x14ac:dyDescent="0.3">
      <c r="A124" s="119" t="s">
        <v>804</v>
      </c>
      <c r="B124" s="125"/>
      <c r="C124" s="155"/>
      <c r="D124" s="155"/>
      <c r="E124" s="155"/>
      <c r="F124" s="155"/>
      <c r="G124" s="119"/>
    </row>
    <row r="125" spans="1:7" hidden="1" x14ac:dyDescent="0.3">
      <c r="A125" s="119" t="s">
        <v>805</v>
      </c>
      <c r="B125" s="125"/>
      <c r="C125" s="155"/>
      <c r="D125" s="155"/>
      <c r="E125" s="155"/>
      <c r="F125" s="155"/>
      <c r="G125" s="119"/>
    </row>
    <row r="126" spans="1:7" hidden="1" x14ac:dyDescent="0.3">
      <c r="A126" s="119" t="s">
        <v>806</v>
      </c>
      <c r="B126" s="125"/>
      <c r="C126" s="155"/>
      <c r="D126" s="155"/>
      <c r="E126" s="155"/>
      <c r="F126" s="155"/>
      <c r="G126" s="119"/>
    </row>
    <row r="127" spans="1:7" hidden="1" x14ac:dyDescent="0.3">
      <c r="A127" s="119" t="s">
        <v>807</v>
      </c>
      <c r="B127" s="125"/>
      <c r="C127" s="155"/>
      <c r="D127" s="155"/>
      <c r="E127" s="155"/>
      <c r="F127" s="155"/>
      <c r="G127" s="119"/>
    </row>
    <row r="128" spans="1:7" hidden="1" x14ac:dyDescent="0.3">
      <c r="A128" s="119" t="s">
        <v>808</v>
      </c>
      <c r="B128" s="125"/>
      <c r="C128" s="155"/>
      <c r="D128" s="155"/>
      <c r="E128" s="155"/>
      <c r="F128" s="155"/>
      <c r="G128" s="119"/>
    </row>
    <row r="129" spans="1:7" hidden="1" x14ac:dyDescent="0.3">
      <c r="A129" s="119" t="s">
        <v>809</v>
      </c>
      <c r="B129" s="125"/>
      <c r="C129" s="155"/>
      <c r="D129" s="155"/>
      <c r="E129" s="155"/>
      <c r="F129" s="155"/>
      <c r="G129" s="119"/>
    </row>
    <row r="130" spans="1:7" hidden="1" x14ac:dyDescent="0.3">
      <c r="A130" s="119" t="s">
        <v>810</v>
      </c>
      <c r="B130" s="125"/>
      <c r="C130" s="155"/>
      <c r="D130" s="155"/>
      <c r="E130" s="155"/>
      <c r="F130" s="155"/>
      <c r="G130" s="119"/>
    </row>
    <row r="131" spans="1:7" hidden="1" x14ac:dyDescent="0.3">
      <c r="A131" s="119" t="s">
        <v>811</v>
      </c>
      <c r="B131" s="125"/>
      <c r="C131" s="155"/>
      <c r="D131" s="155"/>
      <c r="E131" s="155"/>
      <c r="F131" s="155"/>
      <c r="G131" s="119"/>
    </row>
    <row r="132" spans="1:7" hidden="1" x14ac:dyDescent="0.3">
      <c r="A132" s="119" t="s">
        <v>812</v>
      </c>
      <c r="B132" s="125"/>
      <c r="C132" s="155"/>
      <c r="D132" s="155"/>
      <c r="E132" s="155"/>
      <c r="F132" s="155"/>
      <c r="G132" s="119"/>
    </row>
    <row r="133" spans="1:7" hidden="1" x14ac:dyDescent="0.3">
      <c r="A133" s="119" t="s">
        <v>813</v>
      </c>
      <c r="B133" s="125"/>
      <c r="C133" s="155"/>
      <c r="D133" s="155"/>
      <c r="E133" s="155"/>
      <c r="F133" s="155"/>
      <c r="G133" s="119"/>
    </row>
    <row r="134" spans="1:7" hidden="1" x14ac:dyDescent="0.3">
      <c r="A134" s="119" t="s">
        <v>814</v>
      </c>
      <c r="B134" s="125"/>
      <c r="C134" s="155"/>
      <c r="D134" s="155"/>
      <c r="E134" s="155"/>
      <c r="F134" s="155"/>
      <c r="G134" s="119"/>
    </row>
    <row r="135" spans="1:7" hidden="1" x14ac:dyDescent="0.3">
      <c r="A135" s="119" t="s">
        <v>815</v>
      </c>
      <c r="B135" s="125"/>
      <c r="C135" s="155"/>
      <c r="D135" s="155"/>
      <c r="E135" s="155"/>
      <c r="F135" s="155"/>
      <c r="G135" s="119"/>
    </row>
    <row r="136" spans="1:7" hidden="1" x14ac:dyDescent="0.3">
      <c r="A136" s="119" t="s">
        <v>816</v>
      </c>
      <c r="B136" s="125"/>
      <c r="C136" s="155"/>
      <c r="D136" s="155"/>
      <c r="E136" s="155"/>
      <c r="F136" s="155"/>
      <c r="G136" s="119"/>
    </row>
    <row r="137" spans="1:7" hidden="1" x14ac:dyDescent="0.3">
      <c r="A137" s="119" t="s">
        <v>817</v>
      </c>
      <c r="B137" s="125"/>
      <c r="C137" s="155"/>
      <c r="D137" s="155"/>
      <c r="E137" s="155"/>
      <c r="F137" s="155"/>
      <c r="G137" s="119"/>
    </row>
    <row r="138" spans="1:7" hidden="1" x14ac:dyDescent="0.3">
      <c r="A138" s="119" t="s">
        <v>818</v>
      </c>
      <c r="B138" s="125"/>
      <c r="C138" s="155"/>
      <c r="D138" s="155"/>
      <c r="E138" s="155"/>
      <c r="F138" s="155"/>
      <c r="G138" s="119"/>
    </row>
    <row r="139" spans="1:7" hidden="1" x14ac:dyDescent="0.3">
      <c r="A139" s="119" t="s">
        <v>819</v>
      </c>
      <c r="B139" s="125"/>
      <c r="C139" s="155"/>
      <c r="D139" s="155"/>
      <c r="E139" s="155"/>
      <c r="F139" s="155"/>
      <c r="G139" s="119"/>
    </row>
    <row r="140" spans="1:7" hidden="1" x14ac:dyDescent="0.3">
      <c r="A140" s="119" t="s">
        <v>820</v>
      </c>
      <c r="B140" s="125"/>
      <c r="C140" s="155"/>
      <c r="D140" s="155"/>
      <c r="E140" s="155"/>
      <c r="F140" s="155"/>
      <c r="G140" s="119"/>
    </row>
    <row r="141" spans="1:7" hidden="1" x14ac:dyDescent="0.3">
      <c r="A141" s="119" t="s">
        <v>821</v>
      </c>
      <c r="B141" s="125"/>
      <c r="C141" s="155"/>
      <c r="D141" s="155"/>
      <c r="E141" s="155"/>
      <c r="F141" s="155"/>
      <c r="G141" s="119"/>
    </row>
    <row r="142" spans="1:7" hidden="1" x14ac:dyDescent="0.3">
      <c r="A142" s="119" t="s">
        <v>822</v>
      </c>
      <c r="B142" s="125"/>
      <c r="C142" s="155"/>
      <c r="D142" s="155"/>
      <c r="E142" s="155"/>
      <c r="F142" s="155"/>
      <c r="G142" s="119"/>
    </row>
    <row r="143" spans="1:7" hidden="1" x14ac:dyDescent="0.3">
      <c r="A143" s="119" t="s">
        <v>823</v>
      </c>
      <c r="B143" s="125"/>
      <c r="C143" s="155"/>
      <c r="D143" s="155"/>
      <c r="E143" s="155"/>
      <c r="F143" s="155"/>
      <c r="G143" s="119"/>
    </row>
    <row r="144" spans="1:7" hidden="1" x14ac:dyDescent="0.3">
      <c r="A144" s="119" t="s">
        <v>824</v>
      </c>
      <c r="B144" s="125"/>
      <c r="C144" s="155"/>
      <c r="D144" s="155"/>
      <c r="E144" s="155"/>
      <c r="F144" s="155"/>
      <c r="G144" s="119"/>
    </row>
    <row r="145" spans="1:7" hidden="1" x14ac:dyDescent="0.3">
      <c r="A145" s="119" t="s">
        <v>825</v>
      </c>
      <c r="B145" s="125"/>
      <c r="C145" s="155"/>
      <c r="D145" s="155"/>
      <c r="E145" s="155"/>
      <c r="F145" s="155"/>
      <c r="G145" s="119"/>
    </row>
    <row r="146" spans="1:7" hidden="1" x14ac:dyDescent="0.3">
      <c r="A146" s="119" t="s">
        <v>826</v>
      </c>
      <c r="B146" s="125"/>
      <c r="C146" s="155"/>
      <c r="D146" s="155"/>
      <c r="E146" s="155"/>
      <c r="F146" s="155"/>
      <c r="G146" s="119"/>
    </row>
    <row r="147" spans="1:7" hidden="1" x14ac:dyDescent="0.3">
      <c r="A147" s="119" t="s">
        <v>827</v>
      </c>
      <c r="B147" s="125"/>
      <c r="C147" s="155"/>
      <c r="D147" s="155"/>
      <c r="E147" s="155"/>
      <c r="F147" s="155"/>
      <c r="G147" s="119"/>
    </row>
    <row r="148" spans="1:7" hidden="1" x14ac:dyDescent="0.3">
      <c r="A148" s="119" t="s">
        <v>828</v>
      </c>
      <c r="B148" s="125"/>
      <c r="C148" s="155"/>
      <c r="D148" s="155"/>
      <c r="E148" s="155"/>
      <c r="F148" s="155"/>
      <c r="G148" s="119"/>
    </row>
    <row r="149" spans="1:7" ht="15" customHeight="1" x14ac:dyDescent="0.3">
      <c r="A149" s="98"/>
      <c r="B149" s="72" t="s">
        <v>829</v>
      </c>
      <c r="C149" s="98" t="s">
        <v>674</v>
      </c>
      <c r="D149" s="98" t="s">
        <v>675</v>
      </c>
      <c r="E149" s="74"/>
      <c r="F149" s="73" t="s">
        <v>639</v>
      </c>
      <c r="G149" s="73"/>
    </row>
    <row r="150" spans="1:7" x14ac:dyDescent="0.3">
      <c r="A150" s="119" t="s">
        <v>830</v>
      </c>
      <c r="B150" s="119" t="s">
        <v>831</v>
      </c>
      <c r="C150" s="165">
        <v>0.49159999999999998</v>
      </c>
      <c r="D150" s="165">
        <v>0</v>
      </c>
      <c r="E150" s="173"/>
      <c r="F150" s="165">
        <f>SUM(C150:D150)</f>
        <v>0.49159999999999998</v>
      </c>
    </row>
    <row r="151" spans="1:7" x14ac:dyDescent="0.3">
      <c r="A151" s="119" t="s">
        <v>832</v>
      </c>
      <c r="B151" s="119" t="s">
        <v>833</v>
      </c>
      <c r="C151" s="165">
        <v>0.50839999999999996</v>
      </c>
      <c r="D151" s="165">
        <v>0</v>
      </c>
      <c r="E151" s="173"/>
      <c r="F151" s="165">
        <f>SUM(C151:D151)</f>
        <v>0.50839999999999996</v>
      </c>
    </row>
    <row r="152" spans="1:7" x14ac:dyDescent="0.3">
      <c r="A152" s="119" t="s">
        <v>834</v>
      </c>
      <c r="B152" s="119" t="s">
        <v>194</v>
      </c>
      <c r="C152" s="165">
        <v>0</v>
      </c>
      <c r="D152" s="165">
        <v>0</v>
      </c>
      <c r="E152" s="173"/>
      <c r="F152" s="165">
        <f>SUM(C152:D152)</f>
        <v>0</v>
      </c>
    </row>
    <row r="153" spans="1:7" hidden="1" outlineLevel="1" x14ac:dyDescent="0.3">
      <c r="A153" s="119" t="s">
        <v>835</v>
      </c>
      <c r="C153" s="155"/>
      <c r="D153" s="155"/>
      <c r="E153" s="173"/>
      <c r="F153" s="155"/>
    </row>
    <row r="154" spans="1:7" hidden="1" outlineLevel="1" x14ac:dyDescent="0.3">
      <c r="A154" s="119" t="s">
        <v>836</v>
      </c>
      <c r="C154" s="155"/>
      <c r="D154" s="155"/>
      <c r="E154" s="173"/>
      <c r="F154" s="155"/>
    </row>
    <row r="155" spans="1:7" hidden="1" outlineLevel="1" x14ac:dyDescent="0.3">
      <c r="A155" s="119" t="s">
        <v>837</v>
      </c>
      <c r="C155" s="155"/>
      <c r="D155" s="155"/>
      <c r="E155" s="173"/>
      <c r="F155" s="155"/>
    </row>
    <row r="156" spans="1:7" hidden="1" outlineLevel="1" x14ac:dyDescent="0.3">
      <c r="A156" s="119" t="s">
        <v>838</v>
      </c>
      <c r="C156" s="155"/>
      <c r="D156" s="155"/>
      <c r="E156" s="173"/>
      <c r="F156" s="155"/>
    </row>
    <row r="157" spans="1:7" hidden="1" outlineLevel="1" x14ac:dyDescent="0.3">
      <c r="A157" s="119" t="s">
        <v>839</v>
      </c>
      <c r="C157" s="155"/>
      <c r="D157" s="155"/>
      <c r="E157" s="173"/>
      <c r="F157" s="155"/>
    </row>
    <row r="158" spans="1:7" hidden="1" outlineLevel="1" x14ac:dyDescent="0.3">
      <c r="A158" s="119" t="s">
        <v>840</v>
      </c>
      <c r="C158" s="155"/>
      <c r="D158" s="155"/>
      <c r="E158" s="173"/>
      <c r="F158" s="155"/>
    </row>
    <row r="159" spans="1:7" ht="15" customHeight="1" collapsed="1" x14ac:dyDescent="0.3">
      <c r="A159" s="98"/>
      <c r="B159" s="72" t="s">
        <v>841</v>
      </c>
      <c r="C159" s="98" t="s">
        <v>674</v>
      </c>
      <c r="D159" s="98" t="s">
        <v>675</v>
      </c>
      <c r="E159" s="74"/>
      <c r="F159" s="73" t="s">
        <v>639</v>
      </c>
      <c r="G159" s="73"/>
    </row>
    <row r="160" spans="1:7" x14ac:dyDescent="0.3">
      <c r="A160" s="119" t="s">
        <v>842</v>
      </c>
      <c r="B160" s="119" t="s">
        <v>843</v>
      </c>
      <c r="C160" s="165">
        <v>0.28799999999999998</v>
      </c>
      <c r="D160" s="165">
        <v>0</v>
      </c>
      <c r="E160" s="173"/>
      <c r="F160" s="165">
        <f>SUM(C160:D160)</f>
        <v>0.28799999999999998</v>
      </c>
    </row>
    <row r="161" spans="1:7" x14ac:dyDescent="0.3">
      <c r="A161" s="119" t="s">
        <v>844</v>
      </c>
      <c r="B161" s="119" t="s">
        <v>845</v>
      </c>
      <c r="C161" s="165">
        <v>0.71199999999999997</v>
      </c>
      <c r="D161" s="165">
        <v>0</v>
      </c>
      <c r="E161" s="173"/>
      <c r="F161" s="165">
        <f>SUM(C161:D161)</f>
        <v>0.71199999999999997</v>
      </c>
    </row>
    <row r="162" spans="1:7" x14ac:dyDescent="0.3">
      <c r="A162" s="119" t="s">
        <v>846</v>
      </c>
      <c r="B162" s="119" t="s">
        <v>194</v>
      </c>
      <c r="C162" s="165">
        <v>0</v>
      </c>
      <c r="D162" s="165">
        <v>0</v>
      </c>
      <c r="E162" s="173"/>
      <c r="F162" s="165">
        <f>SUM(C162:D162)</f>
        <v>0</v>
      </c>
    </row>
    <row r="163" spans="1:7" hidden="1" outlineLevel="1" x14ac:dyDescent="0.3">
      <c r="A163" s="119" t="s">
        <v>847</v>
      </c>
      <c r="E163" s="126"/>
    </row>
    <row r="164" spans="1:7" hidden="1" outlineLevel="1" x14ac:dyDescent="0.3">
      <c r="A164" s="119" t="s">
        <v>848</v>
      </c>
      <c r="E164" s="126"/>
    </row>
    <row r="165" spans="1:7" hidden="1" outlineLevel="1" x14ac:dyDescent="0.3">
      <c r="A165" s="119" t="s">
        <v>849</v>
      </c>
      <c r="E165" s="126"/>
    </row>
    <row r="166" spans="1:7" hidden="1" outlineLevel="1" x14ac:dyDescent="0.3">
      <c r="A166" s="119" t="s">
        <v>850</v>
      </c>
      <c r="E166" s="126"/>
    </row>
    <row r="167" spans="1:7" hidden="1" outlineLevel="1" x14ac:dyDescent="0.3">
      <c r="A167" s="119" t="s">
        <v>851</v>
      </c>
      <c r="E167" s="126"/>
    </row>
    <row r="168" spans="1:7" hidden="1" outlineLevel="1" x14ac:dyDescent="0.3">
      <c r="A168" s="119" t="s">
        <v>852</v>
      </c>
      <c r="E168" s="126"/>
    </row>
    <row r="169" spans="1:7" ht="15" customHeight="1" collapsed="1" x14ac:dyDescent="0.3">
      <c r="A169" s="98"/>
      <c r="B169" s="72" t="s">
        <v>853</v>
      </c>
      <c r="C169" s="98" t="s">
        <v>674</v>
      </c>
      <c r="D169" s="98" t="s">
        <v>675</v>
      </c>
      <c r="E169" s="74"/>
      <c r="F169" s="73" t="s">
        <v>639</v>
      </c>
      <c r="G169" s="73"/>
    </row>
    <row r="170" spans="1:7" x14ac:dyDescent="0.3">
      <c r="A170" s="119" t="s">
        <v>854</v>
      </c>
      <c r="B170" s="103" t="s">
        <v>855</v>
      </c>
      <c r="C170" s="165">
        <v>0.1188</v>
      </c>
      <c r="D170" s="165">
        <v>0</v>
      </c>
      <c r="E170" s="173"/>
      <c r="F170" s="165">
        <f>SUM(C170:D170)</f>
        <v>0.1188</v>
      </c>
    </row>
    <row r="171" spans="1:7" x14ac:dyDescent="0.3">
      <c r="A171" s="119" t="s">
        <v>856</v>
      </c>
      <c r="B171" s="103" t="s">
        <v>857</v>
      </c>
      <c r="C171" s="165">
        <v>0.1089</v>
      </c>
      <c r="D171" s="165">
        <v>0</v>
      </c>
      <c r="E171" s="173"/>
      <c r="F171" s="165">
        <f>SUM(C171:D171)</f>
        <v>0.1089</v>
      </c>
    </row>
    <row r="172" spans="1:7" x14ac:dyDescent="0.3">
      <c r="A172" s="119" t="s">
        <v>858</v>
      </c>
      <c r="B172" s="103" t="s">
        <v>859</v>
      </c>
      <c r="C172" s="165">
        <v>9.2100000000000001E-2</v>
      </c>
      <c r="D172" s="165">
        <v>0</v>
      </c>
      <c r="E172" s="155"/>
      <c r="F172" s="165">
        <f>SUM(C172:D172)</f>
        <v>9.2100000000000001E-2</v>
      </c>
    </row>
    <row r="173" spans="1:7" x14ac:dyDescent="0.3">
      <c r="A173" s="119" t="s">
        <v>860</v>
      </c>
      <c r="B173" s="103" t="s">
        <v>861</v>
      </c>
      <c r="C173" s="165">
        <v>0.13100000000000001</v>
      </c>
      <c r="D173" s="165">
        <v>0</v>
      </c>
      <c r="E173" s="155"/>
      <c r="F173" s="165">
        <f>SUM(C173:D173)</f>
        <v>0.13100000000000001</v>
      </c>
    </row>
    <row r="174" spans="1:7" x14ac:dyDescent="0.3">
      <c r="A174" s="119" t="s">
        <v>862</v>
      </c>
      <c r="B174" s="103" t="s">
        <v>863</v>
      </c>
      <c r="C174" s="165">
        <v>0.51349999999999996</v>
      </c>
      <c r="D174" s="165">
        <v>0</v>
      </c>
      <c r="E174" s="155"/>
      <c r="F174" s="165">
        <f>SUM(C174:D174)</f>
        <v>0.51349999999999996</v>
      </c>
    </row>
    <row r="175" spans="1:7" hidden="1" outlineLevel="1" x14ac:dyDescent="0.3">
      <c r="A175" s="119" t="s">
        <v>864</v>
      </c>
      <c r="B175" s="99"/>
      <c r="C175" s="155"/>
      <c r="D175" s="155"/>
      <c r="E175" s="155"/>
      <c r="F175" s="155"/>
    </row>
    <row r="176" spans="1:7" hidden="1" outlineLevel="1" x14ac:dyDescent="0.3">
      <c r="A176" s="119" t="s">
        <v>865</v>
      </c>
      <c r="B176" s="99"/>
      <c r="C176" s="155"/>
      <c r="D176" s="155"/>
      <c r="E176" s="155"/>
      <c r="F176" s="155"/>
    </row>
    <row r="177" spans="1:7" hidden="1" outlineLevel="1" x14ac:dyDescent="0.3">
      <c r="A177" s="119" t="s">
        <v>866</v>
      </c>
      <c r="B177" s="103"/>
      <c r="C177" s="155"/>
      <c r="D177" s="155"/>
      <c r="E177" s="155"/>
      <c r="F177" s="155"/>
    </row>
    <row r="178" spans="1:7" hidden="1" outlineLevel="1" x14ac:dyDescent="0.3">
      <c r="A178" s="119" t="s">
        <v>867</v>
      </c>
      <c r="B178" s="103"/>
      <c r="C178" s="155"/>
      <c r="D178" s="155"/>
      <c r="E178" s="155"/>
      <c r="F178" s="155"/>
    </row>
    <row r="179" spans="1:7" ht="15" customHeight="1" collapsed="1" x14ac:dyDescent="0.3">
      <c r="A179" s="98"/>
      <c r="B179" s="72" t="s">
        <v>868</v>
      </c>
      <c r="C179" s="98" t="s">
        <v>674</v>
      </c>
      <c r="D179" s="98" t="s">
        <v>675</v>
      </c>
      <c r="E179" s="74"/>
      <c r="F179" s="73" t="s">
        <v>639</v>
      </c>
      <c r="G179" s="73"/>
    </row>
    <row r="180" spans="1:7" x14ac:dyDescent="0.3">
      <c r="A180" s="119" t="s">
        <v>869</v>
      </c>
      <c r="B180" s="119" t="s">
        <v>870</v>
      </c>
      <c r="C180" s="266">
        <v>3.8411556151901502E-4</v>
      </c>
      <c r="D180" s="165">
        <v>0</v>
      </c>
      <c r="E180" s="173"/>
      <c r="F180" s="165">
        <f>SUM(C180:D180)</f>
        <v>3.8411556151901502E-4</v>
      </c>
    </row>
    <row r="181" spans="1:7" hidden="1" outlineLevel="1" x14ac:dyDescent="0.3">
      <c r="A181" s="119" t="s">
        <v>871</v>
      </c>
      <c r="B181" s="104"/>
      <c r="C181" s="155"/>
      <c r="D181" s="155"/>
      <c r="E181" s="173"/>
      <c r="F181" s="155"/>
    </row>
    <row r="182" spans="1:7" hidden="1" outlineLevel="1" x14ac:dyDescent="0.3">
      <c r="A182" s="119" t="s">
        <v>872</v>
      </c>
      <c r="B182" s="104"/>
      <c r="C182" s="155"/>
      <c r="D182" s="155"/>
      <c r="E182" s="173"/>
      <c r="F182" s="155"/>
    </row>
    <row r="183" spans="1:7" hidden="1" outlineLevel="1" x14ac:dyDescent="0.3">
      <c r="A183" s="119" t="s">
        <v>873</v>
      </c>
      <c r="B183" s="104"/>
      <c r="C183" s="155"/>
      <c r="D183" s="155"/>
      <c r="E183" s="173"/>
      <c r="F183" s="155"/>
    </row>
    <row r="184" spans="1:7" hidden="1" outlineLevel="1" x14ac:dyDescent="0.3">
      <c r="A184" s="119" t="s">
        <v>874</v>
      </c>
      <c r="B184" s="104"/>
      <c r="C184" s="155"/>
      <c r="D184" s="155"/>
      <c r="E184" s="173"/>
      <c r="F184" s="155"/>
    </row>
    <row r="185" spans="1:7" ht="18.75" customHeight="1" collapsed="1" x14ac:dyDescent="0.3">
      <c r="A185" s="105"/>
      <c r="B185" s="75" t="s">
        <v>636</v>
      </c>
      <c r="C185" s="105"/>
      <c r="D185" s="105"/>
      <c r="E185" s="105"/>
      <c r="F185" s="76"/>
      <c r="G185" s="76"/>
    </row>
    <row r="186" spans="1:7" ht="15" customHeight="1" x14ac:dyDescent="0.3">
      <c r="A186" s="98"/>
      <c r="B186" s="72" t="s">
        <v>875</v>
      </c>
      <c r="C186" s="98" t="s">
        <v>876</v>
      </c>
      <c r="D186" s="98" t="s">
        <v>877</v>
      </c>
      <c r="E186" s="74"/>
      <c r="F186" s="98" t="s">
        <v>674</v>
      </c>
      <c r="G186" s="98" t="s">
        <v>878</v>
      </c>
    </row>
    <row r="187" spans="1:7" x14ac:dyDescent="0.3">
      <c r="A187" s="119" t="s">
        <v>879</v>
      </c>
      <c r="B187" s="125" t="s">
        <v>880</v>
      </c>
      <c r="C187" s="153">
        <v>930.44</v>
      </c>
      <c r="E187" s="127"/>
      <c r="F187" s="89"/>
      <c r="G187" s="89"/>
    </row>
    <row r="188" spans="1:7" x14ac:dyDescent="0.3">
      <c r="A188" s="127"/>
      <c r="B188" s="108"/>
      <c r="C188" s="127"/>
      <c r="D188" s="127"/>
      <c r="E188" s="127"/>
      <c r="F188" s="89"/>
      <c r="G188" s="89"/>
    </row>
    <row r="189" spans="1:7" x14ac:dyDescent="0.3">
      <c r="B189" s="125" t="s">
        <v>881</v>
      </c>
      <c r="C189" s="127"/>
      <c r="D189" s="127"/>
      <c r="E189" s="127"/>
      <c r="F189" s="89"/>
      <c r="G189" s="89"/>
    </row>
    <row r="190" spans="1:7" x14ac:dyDescent="0.3">
      <c r="A190" s="119" t="s">
        <v>882</v>
      </c>
      <c r="B190" s="125" t="s">
        <v>883</v>
      </c>
      <c r="C190" s="153">
        <v>23374.89</v>
      </c>
      <c r="D190" s="153">
        <v>160322</v>
      </c>
      <c r="E190" s="127"/>
      <c r="F190" s="157">
        <f>IF(C214=0,"",IF(C190="[for completion]","",IF(C190="","",C190/C214)))</f>
        <v>3.2867912595379439E-2</v>
      </c>
      <c r="G190" s="157">
        <f>IF(D214=0,"",IF(D190="[for completion]","",IF(D190="","",D190/D214)))</f>
        <v>0.20975165567246076</v>
      </c>
    </row>
    <row r="191" spans="1:7" x14ac:dyDescent="0.3">
      <c r="A191" s="119" t="s">
        <v>884</v>
      </c>
      <c r="B191" s="125" t="s">
        <v>885</v>
      </c>
      <c r="C191" s="153">
        <v>66889.56</v>
      </c>
      <c r="D191" s="153">
        <v>174070</v>
      </c>
      <c r="E191" s="127"/>
      <c r="F191" s="157">
        <f>IF(C214=0,"",IF(C191="[for completion]","",IF(C191="","",C191/C214)))</f>
        <v>9.4054783214953683E-2</v>
      </c>
      <c r="G191" s="157">
        <f>IF(D214=0,"",IF(D191="[for completion]","",IF(D191="","",D191/D214)))</f>
        <v>0.22773836842669903</v>
      </c>
    </row>
    <row r="192" spans="1:7" x14ac:dyDescent="0.3">
      <c r="A192" s="119" t="s">
        <v>886</v>
      </c>
      <c r="B192" s="125" t="s">
        <v>887</v>
      </c>
      <c r="C192" s="153">
        <v>82752.31</v>
      </c>
      <c r="D192" s="153">
        <v>132255</v>
      </c>
      <c r="E192" s="127"/>
      <c r="F192" s="157">
        <f>IF(C214=0,"",IF(C192="[for completion]","",IF(C192="","",C192/C214)))</f>
        <v>0.11635972157070018</v>
      </c>
      <c r="G192" s="157">
        <f>IF(D214=0,"",IF(D192="[for completion]","",IF(D192="","",D192/D214)))</f>
        <v>0.17303118237647544</v>
      </c>
    </row>
    <row r="193" spans="1:7" x14ac:dyDescent="0.3">
      <c r="A193" s="119" t="s">
        <v>888</v>
      </c>
      <c r="B193" s="125" t="s">
        <v>889</v>
      </c>
      <c r="C193" s="153">
        <v>104133.04</v>
      </c>
      <c r="D193" s="153">
        <v>116378</v>
      </c>
      <c r="E193" s="127"/>
      <c r="F193" s="157">
        <f>IF(C214=0,"",IF(C193="[for completion]","",IF(C193="","",C193/C214)))</f>
        <v>0.14642360486022185</v>
      </c>
      <c r="G193" s="157">
        <f>IF(D214=0,"",IF(D193="[for completion]","",IF(D193="","",D193/D214)))</f>
        <v>0.15225906727616695</v>
      </c>
    </row>
    <row r="194" spans="1:7" x14ac:dyDescent="0.3">
      <c r="A194" s="119" t="s">
        <v>890</v>
      </c>
      <c r="B194" s="125" t="s">
        <v>891</v>
      </c>
      <c r="C194" s="153">
        <v>190724.56</v>
      </c>
      <c r="D194" s="153">
        <v>137119</v>
      </c>
      <c r="E194" s="127"/>
      <c r="F194" s="157">
        <f>IF(C214=0,"",IF(C194="[for completion]","",IF(C194="","",C194/C214)))</f>
        <v>0.2681817184111755</v>
      </c>
      <c r="G194" s="157">
        <f>IF(D214=0,"",IF(D194="[for completion]","",IF(D194="","",D194/D214)))</f>
        <v>0.1793948258763747</v>
      </c>
    </row>
    <row r="195" spans="1:7" x14ac:dyDescent="0.3">
      <c r="A195" s="119" t="s">
        <v>892</v>
      </c>
      <c r="B195" s="125" t="s">
        <v>893</v>
      </c>
      <c r="C195" s="153">
        <v>59066.53</v>
      </c>
      <c r="D195" s="153">
        <v>24145</v>
      </c>
      <c r="E195" s="127"/>
      <c r="F195" s="157">
        <f>IF(C214=0,"",IF(C195="[for completion]","",IF(C195="","",C195/C214)))</f>
        <v>8.3054660165346558E-2</v>
      </c>
      <c r="G195" s="157">
        <f>IF(D214=0,"",IF(D195="[for completion]","",IF(D195="","",D195/D214)))</f>
        <v>3.1589262398245811E-2</v>
      </c>
    </row>
    <row r="196" spans="1:7" x14ac:dyDescent="0.3">
      <c r="A196" s="119" t="s">
        <v>894</v>
      </c>
      <c r="B196" s="125" t="s">
        <v>895</v>
      </c>
      <c r="C196" s="153">
        <v>25111.35</v>
      </c>
      <c r="D196" s="153">
        <v>7189</v>
      </c>
      <c r="E196" s="127"/>
      <c r="F196" s="157">
        <f>IF(C214=0,"",IF(C196="[for completion]","",IF(C196="","",C196/C214)))</f>
        <v>3.5309584641980411E-2</v>
      </c>
      <c r="G196" s="157">
        <f>IF(D214=0,"",IF(D196="[for completion]","",IF(D196="","",D196/D214)))</f>
        <v>9.4054755593700207E-3</v>
      </c>
    </row>
    <row r="197" spans="1:7" x14ac:dyDescent="0.3">
      <c r="A197" s="119" t="s">
        <v>896</v>
      </c>
      <c r="B197" s="125" t="s">
        <v>897</v>
      </c>
      <c r="C197" s="153">
        <v>17043.09</v>
      </c>
      <c r="D197" s="153">
        <v>3730</v>
      </c>
      <c r="E197" s="127"/>
      <c r="F197" s="157">
        <f>IF(C214=0,"",IF(C197="[for completion]","",IF(C197="","",C197/C214)))</f>
        <v>2.39646386560615E-2</v>
      </c>
      <c r="G197" s="157">
        <f>IF(D214=0,"",IF(D197="[for completion]","",IF(D197="","",D197/D214)))</f>
        <v>4.8800144437961017E-3</v>
      </c>
    </row>
    <row r="198" spans="1:7" x14ac:dyDescent="0.3">
      <c r="A198" s="119" t="s">
        <v>898</v>
      </c>
      <c r="B198" s="125" t="s">
        <v>899</v>
      </c>
      <c r="C198" s="153">
        <v>37350.01</v>
      </c>
      <c r="D198" s="153">
        <v>5302</v>
      </c>
      <c r="E198" s="127"/>
      <c r="F198" s="157">
        <f>IF(C214=0,"",IF(C198="[for completion]","",IF(C198="","",C198/C214)))</f>
        <v>5.2518615664781658E-2</v>
      </c>
      <c r="G198" s="157">
        <f>IF(D214=0,"",IF(D198="[for completion]","",IF(D198="","",D198/D214)))</f>
        <v>6.9366854104576225E-3</v>
      </c>
    </row>
    <row r="199" spans="1:7" x14ac:dyDescent="0.3">
      <c r="A199" s="119" t="s">
        <v>900</v>
      </c>
      <c r="B199" s="125" t="s">
        <v>901</v>
      </c>
      <c r="C199" s="153">
        <v>33799.300000000003</v>
      </c>
      <c r="D199" s="153">
        <v>2383</v>
      </c>
      <c r="E199" s="125"/>
      <c r="F199" s="157">
        <f>IF(C214=0,"",IF(C199="[for completion]","",IF(C199="","",C199/C214)))</f>
        <v>4.7525889455950744E-2</v>
      </c>
      <c r="G199" s="157">
        <f>IF(D214=0,"",IF(D199="[for completion]","",IF(D199="","",D199/D214)))</f>
        <v>3.1177143215994933E-3</v>
      </c>
    </row>
    <row r="200" spans="1:7" x14ac:dyDescent="0.3">
      <c r="A200" s="119" t="s">
        <v>902</v>
      </c>
      <c r="B200" s="125" t="s">
        <v>903</v>
      </c>
      <c r="C200" s="153">
        <v>33387.5</v>
      </c>
      <c r="D200" s="153">
        <v>1083</v>
      </c>
      <c r="E200" s="125"/>
      <c r="F200" s="157">
        <f>IF(C214=0,"",IF(C200="[for completion]","",IF(C200="","",C200/C214)))</f>
        <v>4.6946849023812777E-2</v>
      </c>
      <c r="G200" s="157">
        <f>IF(D214=0,"",IF(D200="[for completion]","",IF(D200="","",D200/D214)))</f>
        <v>1.4169049980244446E-3</v>
      </c>
    </row>
    <row r="201" spans="1:7" x14ac:dyDescent="0.3">
      <c r="A201" s="119" t="s">
        <v>904</v>
      </c>
      <c r="B201" s="125" t="s">
        <v>905</v>
      </c>
      <c r="C201" s="153">
        <v>37544.449999999997</v>
      </c>
      <c r="D201" s="153">
        <v>366</v>
      </c>
      <c r="E201" s="125"/>
      <c r="F201" s="157">
        <f>IF(C214=0,"",IF(C201="[for completion]","",IF(C201="","",C201/C214)))</f>
        <v>5.2792021739635722E-2</v>
      </c>
      <c r="G201" s="157">
        <f>IF(D214=0,"",IF(D201="[for completion]","",IF(D201="","",D201/D214)))</f>
        <v>4.7884324032959066E-4</v>
      </c>
    </row>
    <row r="202" spans="1:7" hidden="1" x14ac:dyDescent="0.3">
      <c r="A202" s="119" t="s">
        <v>906</v>
      </c>
      <c r="B202" s="125"/>
      <c r="C202" s="154"/>
      <c r="D202" s="137"/>
      <c r="E202" s="125"/>
      <c r="F202" s="157" t="str">
        <f>IF(C214=0,"",IF(C202="[for completion]","",IF(C202="","",C202/C214)))</f>
        <v/>
      </c>
      <c r="G202" s="157" t="str">
        <f>IF(D214=0,"",IF(D202="[for completion]","",IF(D202="","",D202/D214)))</f>
        <v/>
      </c>
    </row>
    <row r="203" spans="1:7" hidden="1" x14ac:dyDescent="0.3">
      <c r="A203" s="119" t="s">
        <v>907</v>
      </c>
      <c r="B203" s="125"/>
      <c r="C203" s="154"/>
      <c r="D203" s="137"/>
      <c r="E203" s="125"/>
      <c r="F203" s="157" t="str">
        <f>IF(C214=0,"",IF(C203="[for completion]","",IF(C203="","",C203/C214)))</f>
        <v/>
      </c>
      <c r="G203" s="157" t="str">
        <f>IF(D214=0,"",IF(D203="[for completion]","",IF(D203="","",D203/D214)))</f>
        <v/>
      </c>
    </row>
    <row r="204" spans="1:7" hidden="1" x14ac:dyDescent="0.3">
      <c r="A204" s="119" t="s">
        <v>908</v>
      </c>
      <c r="B204" s="125"/>
      <c r="C204" s="154"/>
      <c r="D204" s="137"/>
      <c r="E204" s="125"/>
      <c r="F204" s="157" t="str">
        <f>IF(C214=0,"",IF(C204="[for completion]","",IF(C204="","",C204/C214)))</f>
        <v/>
      </c>
      <c r="G204" s="157" t="str">
        <f>IF(D214=0,"",IF(D204="[for completion]","",IF(D204="","",D204/D214)))</f>
        <v/>
      </c>
    </row>
    <row r="205" spans="1:7" hidden="1" x14ac:dyDescent="0.3">
      <c r="A205" s="119" t="s">
        <v>909</v>
      </c>
      <c r="B205" s="125"/>
      <c r="C205" s="154"/>
      <c r="D205" s="137"/>
      <c r="F205" s="157" t="str">
        <f>IF(C214=0,"",IF(C205="[for completion]","",IF(C205="","",C205/C214)))</f>
        <v/>
      </c>
      <c r="G205" s="157" t="str">
        <f>IF(D214=0,"",IF(D205="[for completion]","",IF(D205="","",D205/D214)))</f>
        <v/>
      </c>
    </row>
    <row r="206" spans="1:7" hidden="1" x14ac:dyDescent="0.3">
      <c r="A206" s="119" t="s">
        <v>910</v>
      </c>
      <c r="B206" s="125"/>
      <c r="C206" s="154"/>
      <c r="D206" s="137"/>
      <c r="E206" s="109"/>
      <c r="F206" s="157" t="str">
        <f>IF(C214=0,"",IF(C206="[for completion]","",IF(C206="","",C206/C214)))</f>
        <v/>
      </c>
      <c r="G206" s="157" t="str">
        <f t="shared" ref="G206:G213" si="3">IF($D$214=0,"",IF(D206="[for completion]","",IF(D206="","",D206/$D$214)))</f>
        <v/>
      </c>
    </row>
    <row r="207" spans="1:7" hidden="1" x14ac:dyDescent="0.3">
      <c r="A207" s="119" t="s">
        <v>911</v>
      </c>
      <c r="B207" s="125"/>
      <c r="C207" s="154"/>
      <c r="D207" s="137"/>
      <c r="E207" s="109"/>
      <c r="F207" s="157" t="str">
        <f>IF(C214=0,"",IF(C207="[for completion]","",IF(C207="","",C207/C214)))</f>
        <v/>
      </c>
      <c r="G207" s="157" t="str">
        <f t="shared" si="3"/>
        <v/>
      </c>
    </row>
    <row r="208" spans="1:7" hidden="1" x14ac:dyDescent="0.3">
      <c r="A208" s="119" t="s">
        <v>912</v>
      </c>
      <c r="B208" s="125"/>
      <c r="C208" s="154"/>
      <c r="D208" s="137"/>
      <c r="E208" s="109"/>
      <c r="F208" s="157" t="str">
        <f t="shared" ref="F208:F213" si="4">IF($C$214=0,"",IF(C208="[for completion]","",IF(C208="","",C208/$C$214)))</f>
        <v/>
      </c>
      <c r="G208" s="157" t="str">
        <f t="shared" si="3"/>
        <v/>
      </c>
    </row>
    <row r="209" spans="1:7" hidden="1" x14ac:dyDescent="0.3">
      <c r="A209" s="119" t="s">
        <v>913</v>
      </c>
      <c r="B209" s="125"/>
      <c r="C209" s="154"/>
      <c r="D209" s="137"/>
      <c r="E209" s="109"/>
      <c r="F209" s="157" t="str">
        <f t="shared" si="4"/>
        <v/>
      </c>
      <c r="G209" s="157" t="str">
        <f t="shared" si="3"/>
        <v/>
      </c>
    </row>
    <row r="210" spans="1:7" hidden="1" x14ac:dyDescent="0.3">
      <c r="A210" s="119" t="s">
        <v>914</v>
      </c>
      <c r="B210" s="125"/>
      <c r="C210" s="154"/>
      <c r="D210" s="137"/>
      <c r="E210" s="109"/>
      <c r="F210" s="157" t="str">
        <f t="shared" si="4"/>
        <v/>
      </c>
      <c r="G210" s="157" t="str">
        <f t="shared" si="3"/>
        <v/>
      </c>
    </row>
    <row r="211" spans="1:7" hidden="1" x14ac:dyDescent="0.3">
      <c r="A211" s="119" t="s">
        <v>915</v>
      </c>
      <c r="B211" s="125"/>
      <c r="C211" s="154"/>
      <c r="D211" s="137"/>
      <c r="E211" s="109"/>
      <c r="F211" s="157" t="str">
        <f t="shared" si="4"/>
        <v/>
      </c>
      <c r="G211" s="157" t="str">
        <f t="shared" si="3"/>
        <v/>
      </c>
    </row>
    <row r="212" spans="1:7" hidden="1" x14ac:dyDescent="0.3">
      <c r="A212" s="119" t="s">
        <v>916</v>
      </c>
      <c r="B212" s="125"/>
      <c r="C212" s="154"/>
      <c r="D212" s="137"/>
      <c r="E212" s="109"/>
      <c r="F212" s="157" t="str">
        <f t="shared" si="4"/>
        <v/>
      </c>
      <c r="G212" s="157" t="str">
        <f t="shared" si="3"/>
        <v/>
      </c>
    </row>
    <row r="213" spans="1:7" hidden="1" x14ac:dyDescent="0.3">
      <c r="A213" s="119" t="s">
        <v>917</v>
      </c>
      <c r="B213" s="125"/>
      <c r="C213" s="154"/>
      <c r="D213" s="137"/>
      <c r="E213" s="109"/>
      <c r="F213" s="157" t="str">
        <f t="shared" si="4"/>
        <v/>
      </c>
      <c r="G213" s="157" t="str">
        <f t="shared" si="3"/>
        <v/>
      </c>
    </row>
    <row r="214" spans="1:7" x14ac:dyDescent="0.3">
      <c r="A214" s="119" t="s">
        <v>918</v>
      </c>
      <c r="B214" s="110" t="s">
        <v>196</v>
      </c>
      <c r="C214" s="111">
        <f>SUM(C190:C213)</f>
        <v>711176.59</v>
      </c>
      <c r="D214" s="111">
        <f>SUM(D190:D213)</f>
        <v>764342</v>
      </c>
      <c r="E214" s="109"/>
      <c r="F214" s="158">
        <f>SUM(F190:F213)</f>
        <v>0.99999999999999989</v>
      </c>
      <c r="G214" s="158">
        <f>SUM(G190:G213)</f>
        <v>0.99999999999999989</v>
      </c>
    </row>
    <row r="215" spans="1:7" ht="15" customHeight="1" x14ac:dyDescent="0.3">
      <c r="A215" s="98"/>
      <c r="B215" s="114" t="s">
        <v>919</v>
      </c>
      <c r="C215" s="98" t="s">
        <v>876</v>
      </c>
      <c r="D215" s="98" t="s">
        <v>877</v>
      </c>
      <c r="E215" s="74"/>
      <c r="F215" s="98" t="s">
        <v>674</v>
      </c>
      <c r="G215" s="98" t="s">
        <v>878</v>
      </c>
    </row>
    <row r="216" spans="1:7" x14ac:dyDescent="0.3">
      <c r="A216" s="119" t="s">
        <v>920</v>
      </c>
      <c r="B216" s="119" t="s">
        <v>921</v>
      </c>
      <c r="C216" s="165">
        <v>0.55420000000000003</v>
      </c>
      <c r="F216" s="171"/>
      <c r="G216" s="171"/>
    </row>
    <row r="217" spans="1:7" x14ac:dyDescent="0.3">
      <c r="F217" s="171"/>
      <c r="G217" s="171"/>
    </row>
    <row r="218" spans="1:7" x14ac:dyDescent="0.3">
      <c r="B218" s="125" t="s">
        <v>922</v>
      </c>
      <c r="F218" s="171"/>
      <c r="G218" s="171"/>
    </row>
    <row r="219" spans="1:7" x14ac:dyDescent="0.3">
      <c r="A219" s="119" t="s">
        <v>923</v>
      </c>
      <c r="B219" s="119" t="s">
        <v>924</v>
      </c>
      <c r="C219" s="153">
        <v>520647.01</v>
      </c>
      <c r="D219" s="119" t="s">
        <v>190</v>
      </c>
      <c r="F219" s="157">
        <f>IF(C227=0,"",IF(C219="[for completion]","",C219/C227))</f>
        <v>0.73209396020490702</v>
      </c>
      <c r="G219" s="157" t="str">
        <f>IF(D227=0,"",IF(D219="[for completion]","",D219/D227))</f>
        <v/>
      </c>
    </row>
    <row r="220" spans="1:7" x14ac:dyDescent="0.3">
      <c r="A220" s="119" t="s">
        <v>925</v>
      </c>
      <c r="B220" s="119" t="s">
        <v>926</v>
      </c>
      <c r="C220" s="153">
        <v>81299.7</v>
      </c>
      <c r="D220" s="119" t="s">
        <v>190</v>
      </c>
      <c r="F220" s="157">
        <f>IF(C227=0,"",IF(C220="[for completion]","",C220/C227))</f>
        <v>0.11431741312885074</v>
      </c>
      <c r="G220" s="157" t="str">
        <f>IF(D227=0,"",IF(D220="[for completion]","",D220/D227))</f>
        <v/>
      </c>
    </row>
    <row r="221" spans="1:7" x14ac:dyDescent="0.3">
      <c r="A221" s="119" t="s">
        <v>927</v>
      </c>
      <c r="B221" s="119" t="s">
        <v>928</v>
      </c>
      <c r="C221" s="153">
        <v>56291.53</v>
      </c>
      <c r="D221" s="119" t="s">
        <v>190</v>
      </c>
      <c r="F221" s="157">
        <f>IF(C227=0,"",IF(C221="[for completion]","",C221/C227))</f>
        <v>7.9152839317550933E-2</v>
      </c>
      <c r="G221" s="157" t="str">
        <f>IF(D227=0,"",IF(D221="[for completion]","",D221/D227))</f>
        <v/>
      </c>
    </row>
    <row r="222" spans="1:7" x14ac:dyDescent="0.3">
      <c r="A222" s="119" t="s">
        <v>929</v>
      </c>
      <c r="B222" s="119" t="s">
        <v>930</v>
      </c>
      <c r="C222" s="153">
        <v>35927.760000000002</v>
      </c>
      <c r="D222" s="119" t="s">
        <v>190</v>
      </c>
      <c r="F222" s="157">
        <f>IF(C227=0,"",IF(C222="[for completion]","",C222/C227))</f>
        <v>5.0518865170648831E-2</v>
      </c>
      <c r="G222" s="157" t="str">
        <f>IF(D227=0,"",IF(D222="[for completion]","",D222/D227))</f>
        <v/>
      </c>
    </row>
    <row r="223" spans="1:7" x14ac:dyDescent="0.3">
      <c r="A223" s="119" t="s">
        <v>931</v>
      </c>
      <c r="B223" s="119" t="s">
        <v>932</v>
      </c>
      <c r="C223" s="153">
        <v>15253.27</v>
      </c>
      <c r="D223" s="119" t="s">
        <v>190</v>
      </c>
      <c r="F223" s="157">
        <f>IF(C227=0,"",IF(C223="[for completion]","",C223/C227))</f>
        <v>2.1447980351168641E-2</v>
      </c>
      <c r="G223" s="157" t="str">
        <f>IF(D227=0,"",IF(D223="[for completion]","",D223/D227))</f>
        <v/>
      </c>
    </row>
    <row r="224" spans="1:7" x14ac:dyDescent="0.3">
      <c r="A224" s="119" t="s">
        <v>933</v>
      </c>
      <c r="B224" s="119" t="s">
        <v>934</v>
      </c>
      <c r="C224" s="153">
        <v>1381.98</v>
      </c>
      <c r="D224" s="119" t="s">
        <v>190</v>
      </c>
      <c r="F224" s="157">
        <f>IF(C227=0,"",IF(C224="[for completion]","",C224/C227))</f>
        <v>1.9432344596082046E-3</v>
      </c>
      <c r="G224" s="157" t="str">
        <f>IF(D227=0,"",IF(D224="[for completion]","",D224/D227))</f>
        <v/>
      </c>
    </row>
    <row r="225" spans="1:7" x14ac:dyDescent="0.3">
      <c r="A225" s="119" t="s">
        <v>935</v>
      </c>
      <c r="B225" s="119" t="s">
        <v>936</v>
      </c>
      <c r="C225" s="153">
        <v>373.87</v>
      </c>
      <c r="D225" s="119" t="s">
        <v>190</v>
      </c>
      <c r="F225" s="157">
        <f>IF(C227=0,"",IF(C225="[for completion]","",C225/C227))</f>
        <v>5.2570736726560404E-4</v>
      </c>
      <c r="G225" s="157" t="str">
        <f>IF(D227=0,"",IF(D225="[for completion]","",D225/D227))</f>
        <v/>
      </c>
    </row>
    <row r="226" spans="1:7" x14ac:dyDescent="0.3">
      <c r="A226" s="119" t="s">
        <v>937</v>
      </c>
      <c r="B226" s="119" t="s">
        <v>938</v>
      </c>
      <c r="C226" s="153">
        <v>0</v>
      </c>
      <c r="D226" s="119" t="s">
        <v>190</v>
      </c>
      <c r="F226" s="157">
        <f>IF(C227=0,"",IF(C226="[for completion]","",C226/C227))</f>
        <v>0</v>
      </c>
      <c r="G226" s="157" t="str">
        <f>IF(D227=0,"",IF(D226="[for completion]","",D226/D227))</f>
        <v/>
      </c>
    </row>
    <row r="227" spans="1:7" x14ac:dyDescent="0.3">
      <c r="A227" s="119" t="s">
        <v>939</v>
      </c>
      <c r="B227" s="110" t="s">
        <v>196</v>
      </c>
      <c r="C227" s="137">
        <f>SUM(C219:C226)</f>
        <v>711175.12</v>
      </c>
      <c r="D227" s="137">
        <f>SUM(D219:D226)</f>
        <v>0</v>
      </c>
      <c r="F227" s="155">
        <f>SUM(F219:F226)</f>
        <v>1</v>
      </c>
      <c r="G227" s="155">
        <f>SUM(G219:G226)</f>
        <v>0</v>
      </c>
    </row>
    <row r="228" spans="1:7" hidden="1" outlineLevel="1" x14ac:dyDescent="0.3">
      <c r="A228" s="119" t="s">
        <v>940</v>
      </c>
      <c r="B228" s="101" t="s">
        <v>941</v>
      </c>
      <c r="C228" s="154"/>
      <c r="D228" s="137"/>
      <c r="F228" s="157">
        <f>IF(C227=0,"",IF(C228="[for completion]","",C228/C227))</f>
        <v>0</v>
      </c>
      <c r="G228" s="157" t="str">
        <f>IF(D227=0,"",IF(D228="[for completion]","",D228/D227))</f>
        <v/>
      </c>
    </row>
    <row r="229" spans="1:7" hidden="1" outlineLevel="1" x14ac:dyDescent="0.3">
      <c r="A229" s="119" t="s">
        <v>942</v>
      </c>
      <c r="B229" s="101" t="s">
        <v>943</v>
      </c>
      <c r="C229" s="154"/>
      <c r="D229" s="137"/>
      <c r="F229" s="157">
        <f>IF(C227=0,"",IF(C229="[for completion]","",C229/$C$227))</f>
        <v>0</v>
      </c>
      <c r="G229" s="157" t="str">
        <f>IF(D227=0,"",IF(D229="[for completion]","",D229/D227))</f>
        <v/>
      </c>
    </row>
    <row r="230" spans="1:7" hidden="1" outlineLevel="1" x14ac:dyDescent="0.3">
      <c r="A230" s="119" t="s">
        <v>944</v>
      </c>
      <c r="B230" s="101" t="s">
        <v>945</v>
      </c>
      <c r="C230" s="154"/>
      <c r="D230" s="137"/>
      <c r="F230" s="157">
        <f>IF(C227=0,"",IF(C230="[for completion]","",C230/C227))</f>
        <v>0</v>
      </c>
      <c r="G230" s="157" t="str">
        <f>IF(D227=0,"",IF(D230="[for completion]","",D230/D227))</f>
        <v/>
      </c>
    </row>
    <row r="231" spans="1:7" hidden="1" outlineLevel="1" x14ac:dyDescent="0.3">
      <c r="A231" s="119" t="s">
        <v>946</v>
      </c>
      <c r="B231" s="101" t="s">
        <v>947</v>
      </c>
      <c r="C231" s="154"/>
      <c r="D231" s="137"/>
      <c r="F231" s="157">
        <f>IF(C227=0,"",IF(C231="[for completion]","",C231/C227))</f>
        <v>0</v>
      </c>
      <c r="G231" s="157" t="str">
        <f>IF(D227=0,"",IF(D231="[for completion]","",D231/D227))</f>
        <v/>
      </c>
    </row>
    <row r="232" spans="1:7" hidden="1" outlineLevel="1" x14ac:dyDescent="0.3">
      <c r="A232" s="119" t="s">
        <v>948</v>
      </c>
      <c r="B232" s="101" t="s">
        <v>949</v>
      </c>
      <c r="C232" s="154"/>
      <c r="D232" s="137"/>
      <c r="F232" s="157">
        <f>IF(C227=0,"",IF(C232="[for completion]","",C232/C227))</f>
        <v>0</v>
      </c>
      <c r="G232" s="157" t="str">
        <f>IF(D227=0,"",IF(D232="[for completion]","",D232/D227))</f>
        <v/>
      </c>
    </row>
    <row r="233" spans="1:7" hidden="1" outlineLevel="1" x14ac:dyDescent="0.3">
      <c r="A233" s="119" t="s">
        <v>950</v>
      </c>
      <c r="B233" s="101" t="s">
        <v>951</v>
      </c>
      <c r="C233" s="154"/>
      <c r="D233" s="137"/>
      <c r="F233" s="157">
        <f>IF(C227=0,"",IF(C233="[for completion]","",C233/C227))</f>
        <v>0</v>
      </c>
      <c r="G233" s="157" t="str">
        <f>IF(D227=0,"",IF(D233="[for completion]","",D233/D227))</f>
        <v/>
      </c>
    </row>
    <row r="234" spans="1:7" hidden="1" outlineLevel="1" x14ac:dyDescent="0.3">
      <c r="A234" s="119" t="s">
        <v>952</v>
      </c>
      <c r="B234" s="101"/>
      <c r="F234" s="157"/>
      <c r="G234" s="157"/>
    </row>
    <row r="235" spans="1:7" hidden="1" outlineLevel="1" x14ac:dyDescent="0.3">
      <c r="A235" s="119" t="s">
        <v>953</v>
      </c>
      <c r="B235" s="101"/>
      <c r="F235" s="157"/>
      <c r="G235" s="157"/>
    </row>
    <row r="236" spans="1:7" hidden="1" outlineLevel="1" x14ac:dyDescent="0.3">
      <c r="A236" s="119" t="s">
        <v>954</v>
      </c>
      <c r="B236" s="101"/>
      <c r="F236" s="157"/>
      <c r="G236" s="157"/>
    </row>
    <row r="237" spans="1:7" ht="15" customHeight="1" collapsed="1" x14ac:dyDescent="0.3">
      <c r="A237" s="98"/>
      <c r="B237" s="114" t="s">
        <v>955</v>
      </c>
      <c r="C237" s="98" t="s">
        <v>876</v>
      </c>
      <c r="D237" s="98" t="s">
        <v>877</v>
      </c>
      <c r="E237" s="74"/>
      <c r="F237" s="98" t="s">
        <v>674</v>
      </c>
      <c r="G237" s="98" t="s">
        <v>878</v>
      </c>
    </row>
    <row r="238" spans="1:7" x14ac:dyDescent="0.3">
      <c r="A238" s="119" t="s">
        <v>956</v>
      </c>
      <c r="B238" s="119" t="s">
        <v>921</v>
      </c>
      <c r="C238" s="165">
        <v>0.47497519612</v>
      </c>
      <c r="F238" s="171"/>
      <c r="G238" s="171"/>
    </row>
    <row r="239" spans="1:7" x14ac:dyDescent="0.3">
      <c r="F239" s="171"/>
      <c r="G239" s="171"/>
    </row>
    <row r="240" spans="1:7" x14ac:dyDescent="0.3">
      <c r="B240" s="125" t="s">
        <v>922</v>
      </c>
      <c r="F240" s="171"/>
      <c r="G240" s="171"/>
    </row>
    <row r="241" spans="1:7" x14ac:dyDescent="0.3">
      <c r="A241" s="119" t="s">
        <v>957</v>
      </c>
      <c r="B241" s="119" t="s">
        <v>924</v>
      </c>
      <c r="C241" s="153">
        <v>578497.27</v>
      </c>
      <c r="D241" s="119" t="s">
        <v>190</v>
      </c>
      <c r="F241" s="157">
        <f>IF(C249=0,"",IF(C241="[Mark as ND1 if not relevant]","",C241/C249))</f>
        <v>0.81343855486060079</v>
      </c>
      <c r="G241" s="157" t="str">
        <f>IF(D249=0,"",IF(D241="[Mark as ND1 if not relevant]","",D241/D249))</f>
        <v/>
      </c>
    </row>
    <row r="242" spans="1:7" x14ac:dyDescent="0.3">
      <c r="A242" s="119" t="s">
        <v>959</v>
      </c>
      <c r="B242" s="119" t="s">
        <v>926</v>
      </c>
      <c r="C242" s="153">
        <v>67362.539999999994</v>
      </c>
      <c r="D242" s="119" t="s">
        <v>190</v>
      </c>
      <c r="F242" s="157">
        <f>IF(C249=0,"",IF(C242="[Mark as ND1 if not relevant]","",C242/C249))</f>
        <v>9.4720044554988836E-2</v>
      </c>
      <c r="G242" s="157" t="str">
        <f>IF(D249=0,"",IF(D242="[Mark as ND1 if not relevant]","",D242/D249))</f>
        <v/>
      </c>
    </row>
    <row r="243" spans="1:7" x14ac:dyDescent="0.3">
      <c r="A243" s="119" t="s">
        <v>960</v>
      </c>
      <c r="B243" s="119" t="s">
        <v>928</v>
      </c>
      <c r="C243" s="153">
        <v>40044.67</v>
      </c>
      <c r="D243" s="119" t="s">
        <v>190</v>
      </c>
      <c r="F243" s="157">
        <f>IF(C249=0,"",IF(C243="[Mark as ND1 if not relevant]","",C243/C249))</f>
        <v>5.6307747994505927E-2</v>
      </c>
      <c r="G243" s="157" t="str">
        <f>IF(D249=0,"",IF(D243="[Mark as ND1 if not relevant]","",D243/D249))</f>
        <v/>
      </c>
    </row>
    <row r="244" spans="1:7" x14ac:dyDescent="0.3">
      <c r="A244" s="119" t="s">
        <v>961</v>
      </c>
      <c r="B244" s="119" t="s">
        <v>930</v>
      </c>
      <c r="C244" s="153">
        <v>20299.89</v>
      </c>
      <c r="D244" s="119" t="s">
        <v>190</v>
      </c>
      <c r="F244" s="157">
        <f>IF(C249=0,"",IF(C244="[Mark as ND1 if not relevant]","",C244/C249))</f>
        <v>2.8544150580743728E-2</v>
      </c>
      <c r="G244" s="157" t="str">
        <f>IF(D249=0,"",IF(D244="[Mark as ND1 if not relevant]","",D244/D249))</f>
        <v/>
      </c>
    </row>
    <row r="245" spans="1:7" x14ac:dyDescent="0.3">
      <c r="A245" s="119" t="s">
        <v>962</v>
      </c>
      <c r="B245" s="119" t="s">
        <v>932</v>
      </c>
      <c r="C245" s="153">
        <v>4970.76</v>
      </c>
      <c r="D245" s="119" t="s">
        <v>190</v>
      </c>
      <c r="F245" s="157">
        <f>IF(C249=0,"",IF(C245="[Mark as ND1 if not relevant]","",C245/C249))</f>
        <v>6.9895020091605272E-3</v>
      </c>
      <c r="G245" s="157" t="str">
        <f>IF(D249=0,"",IF(D245="[Mark as ND1 if not relevant]","",D245/D249))</f>
        <v/>
      </c>
    </row>
    <row r="246" spans="1:7" x14ac:dyDescent="0.3">
      <c r="A246" s="119" t="s">
        <v>963</v>
      </c>
      <c r="B246" s="119" t="s">
        <v>934</v>
      </c>
      <c r="C246" s="153">
        <v>0</v>
      </c>
      <c r="D246" s="119" t="s">
        <v>190</v>
      </c>
      <c r="F246" s="157">
        <f>IF(C249=0,"",IF(C246="[Mark as ND1 if not relevant]","",C246/C249))</f>
        <v>0</v>
      </c>
      <c r="G246" s="157" t="str">
        <f>IF(D249=0,"",IF(D246="[Mark as ND1 if not relevant]","",D246/D249))</f>
        <v/>
      </c>
    </row>
    <row r="247" spans="1:7" x14ac:dyDescent="0.3">
      <c r="A247" s="119" t="s">
        <v>964</v>
      </c>
      <c r="B247" s="119" t="s">
        <v>936</v>
      </c>
      <c r="C247" s="153">
        <v>0</v>
      </c>
      <c r="D247" s="119" t="s">
        <v>190</v>
      </c>
      <c r="F247" s="157">
        <f>IF(C249=0,"",IF(C247="[Mark as ND1 if not relevant]","",C247/C249))</f>
        <v>0</v>
      </c>
      <c r="G247" s="157" t="str">
        <f>IF(D249=0,"",IF(D247="[Mark as ND1 if not relevant]","",D247/D249))</f>
        <v/>
      </c>
    </row>
    <row r="248" spans="1:7" x14ac:dyDescent="0.3">
      <c r="A248" s="119" t="s">
        <v>965</v>
      </c>
      <c r="B248" s="119" t="s">
        <v>938</v>
      </c>
      <c r="C248" s="153">
        <v>0</v>
      </c>
      <c r="D248" s="119" t="s">
        <v>190</v>
      </c>
      <c r="F248" s="157">
        <f>IF(C249=0,"",IF(C248="[Mark as ND1 if not relevant]","",C248/C249))</f>
        <v>0</v>
      </c>
      <c r="G248" s="157" t="str">
        <f>IF(D249=0,"",IF(D248="[Mark as ND1 if not relevant]","",D248/D249))</f>
        <v/>
      </c>
    </row>
    <row r="249" spans="1:7" x14ac:dyDescent="0.3">
      <c r="A249" s="119" t="s">
        <v>966</v>
      </c>
      <c r="B249" s="110" t="s">
        <v>196</v>
      </c>
      <c r="C249" s="137">
        <f>SUM(C241:C248)</f>
        <v>711175.13000000012</v>
      </c>
      <c r="D249" s="137">
        <f>SUM(D241:D248)</f>
        <v>0</v>
      </c>
      <c r="F249" s="155">
        <f>SUM(F241:F248)</f>
        <v>0.99999999999999978</v>
      </c>
      <c r="G249" s="155">
        <f>SUM(G241:G248)</f>
        <v>0</v>
      </c>
    </row>
    <row r="250" spans="1:7" hidden="1" outlineLevel="1" x14ac:dyDescent="0.3">
      <c r="A250" s="119" t="s">
        <v>967</v>
      </c>
      <c r="B250" s="101" t="s">
        <v>941</v>
      </c>
      <c r="C250" s="154"/>
      <c r="D250" s="137"/>
      <c r="F250" s="157">
        <f t="shared" ref="F250:F255" si="5">IF($C$249=0,"",IF(C250="[for completion]","",C250/$C$249))</f>
        <v>0</v>
      </c>
      <c r="G250" s="157" t="str">
        <f t="shared" ref="G250:G255" si="6">IF($D$249=0,"",IF(D250="[for completion]","",D250/$D$249))</f>
        <v/>
      </c>
    </row>
    <row r="251" spans="1:7" hidden="1" outlineLevel="1" x14ac:dyDescent="0.3">
      <c r="A251" s="119" t="s">
        <v>968</v>
      </c>
      <c r="B251" s="101" t="s">
        <v>943</v>
      </c>
      <c r="C251" s="154"/>
      <c r="D251" s="137"/>
      <c r="F251" s="157">
        <f t="shared" si="5"/>
        <v>0</v>
      </c>
      <c r="G251" s="157" t="str">
        <f t="shared" si="6"/>
        <v/>
      </c>
    </row>
    <row r="252" spans="1:7" hidden="1" outlineLevel="1" x14ac:dyDescent="0.3">
      <c r="A252" s="119" t="s">
        <v>969</v>
      </c>
      <c r="B252" s="101" t="s">
        <v>945</v>
      </c>
      <c r="C252" s="154"/>
      <c r="D252" s="137"/>
      <c r="F252" s="157">
        <f t="shared" si="5"/>
        <v>0</v>
      </c>
      <c r="G252" s="157" t="str">
        <f t="shared" si="6"/>
        <v/>
      </c>
    </row>
    <row r="253" spans="1:7" hidden="1" outlineLevel="1" x14ac:dyDescent="0.3">
      <c r="A253" s="119" t="s">
        <v>970</v>
      </c>
      <c r="B253" s="101" t="s">
        <v>947</v>
      </c>
      <c r="C253" s="154"/>
      <c r="D253" s="137"/>
      <c r="F253" s="157">
        <f t="shared" si="5"/>
        <v>0</v>
      </c>
      <c r="G253" s="157" t="str">
        <f t="shared" si="6"/>
        <v/>
      </c>
    </row>
    <row r="254" spans="1:7" hidden="1" outlineLevel="1" x14ac:dyDescent="0.3">
      <c r="A254" s="119" t="s">
        <v>971</v>
      </c>
      <c r="B254" s="101" t="s">
        <v>949</v>
      </c>
      <c r="C254" s="154"/>
      <c r="D254" s="137"/>
      <c r="F254" s="157">
        <f t="shared" si="5"/>
        <v>0</v>
      </c>
      <c r="G254" s="157" t="str">
        <f t="shared" si="6"/>
        <v/>
      </c>
    </row>
    <row r="255" spans="1:7" hidden="1" outlineLevel="1" x14ac:dyDescent="0.3">
      <c r="A255" s="119" t="s">
        <v>972</v>
      </c>
      <c r="B255" s="101" t="s">
        <v>951</v>
      </c>
      <c r="C255" s="154"/>
      <c r="D255" s="137"/>
      <c r="F255" s="157">
        <f t="shared" si="5"/>
        <v>0</v>
      </c>
      <c r="G255" s="157" t="str">
        <f t="shared" si="6"/>
        <v/>
      </c>
    </row>
    <row r="256" spans="1:7" hidden="1" outlineLevel="1" x14ac:dyDescent="0.3">
      <c r="A256" s="119" t="s">
        <v>973</v>
      </c>
      <c r="B256" s="101"/>
      <c r="F256" s="112"/>
      <c r="G256" s="112"/>
    </row>
    <row r="257" spans="1:14" hidden="1" outlineLevel="1" x14ac:dyDescent="0.3">
      <c r="A257" s="119" t="s">
        <v>974</v>
      </c>
      <c r="B257" s="101"/>
      <c r="F257" s="112"/>
      <c r="G257" s="112"/>
    </row>
    <row r="258" spans="1:14" hidden="1" outlineLevel="1" x14ac:dyDescent="0.3">
      <c r="A258" s="119" t="s">
        <v>975</v>
      </c>
      <c r="B258" s="101"/>
      <c r="F258" s="112"/>
      <c r="G258" s="112"/>
    </row>
    <row r="259" spans="1:14" ht="15" customHeight="1" collapsed="1" x14ac:dyDescent="0.3">
      <c r="A259" s="98"/>
      <c r="B259" s="114" t="s">
        <v>976</v>
      </c>
      <c r="C259" s="98" t="s">
        <v>674</v>
      </c>
      <c r="D259" s="98"/>
      <c r="E259" s="74"/>
      <c r="F259" s="98"/>
      <c r="G259" s="98"/>
    </row>
    <row r="260" spans="1:14" x14ac:dyDescent="0.3">
      <c r="A260" s="119" t="s">
        <v>977</v>
      </c>
      <c r="B260" s="119" t="s">
        <v>978</v>
      </c>
      <c r="C260" s="165" t="s">
        <v>979</v>
      </c>
      <c r="E260" s="109"/>
      <c r="F260" s="109"/>
      <c r="G260" s="109"/>
    </row>
    <row r="261" spans="1:14" x14ac:dyDescent="0.3">
      <c r="A261" s="119" t="s">
        <v>980</v>
      </c>
      <c r="B261" s="119" t="s">
        <v>981</v>
      </c>
      <c r="C261" s="165" t="s">
        <v>979</v>
      </c>
      <c r="E261" s="109"/>
      <c r="F261" s="109"/>
    </row>
    <row r="262" spans="1:14" x14ac:dyDescent="0.3">
      <c r="A262" s="119" t="s">
        <v>982</v>
      </c>
      <c r="B262" s="119" t="s">
        <v>983</v>
      </c>
      <c r="C262" s="165">
        <v>0</v>
      </c>
      <c r="E262" s="109"/>
      <c r="F262" s="109"/>
    </row>
    <row r="263" spans="1:14" x14ac:dyDescent="0.3">
      <c r="A263" s="119" t="s">
        <v>984</v>
      </c>
      <c r="B263" s="119" t="s">
        <v>985</v>
      </c>
      <c r="C263" s="165">
        <v>0</v>
      </c>
      <c r="E263" s="109"/>
      <c r="F263" s="109"/>
    </row>
    <row r="264" spans="1:14" x14ac:dyDescent="0.3">
      <c r="A264" s="119" t="s">
        <v>986</v>
      </c>
      <c r="B264" s="125" t="s">
        <v>987</v>
      </c>
      <c r="C264" s="165">
        <v>0</v>
      </c>
      <c r="D264" s="127"/>
      <c r="E264" s="127"/>
      <c r="F264" s="89"/>
      <c r="G264" s="89"/>
      <c r="H264" s="126"/>
      <c r="I264" s="119"/>
      <c r="J264" s="119"/>
      <c r="K264" s="119"/>
      <c r="L264" s="126"/>
      <c r="M264" s="126"/>
      <c r="N264" s="126"/>
    </row>
    <row r="265" spans="1:14" x14ac:dyDescent="0.3">
      <c r="A265" s="119" t="s">
        <v>988</v>
      </c>
      <c r="B265" s="119" t="s">
        <v>194</v>
      </c>
      <c r="C265" s="155">
        <v>0</v>
      </c>
      <c r="E265" s="109"/>
      <c r="F265" s="109"/>
    </row>
    <row r="266" spans="1:14" hidden="1" outlineLevel="1" x14ac:dyDescent="0.3">
      <c r="A266" s="119" t="s">
        <v>989</v>
      </c>
      <c r="B266" s="101" t="s">
        <v>990</v>
      </c>
      <c r="C266" s="174"/>
      <c r="E266" s="109"/>
      <c r="F266" s="109"/>
    </row>
    <row r="267" spans="1:14" hidden="1" outlineLevel="1" x14ac:dyDescent="0.3">
      <c r="A267" s="119" t="s">
        <v>991</v>
      </c>
      <c r="B267" s="101" t="s">
        <v>992</v>
      </c>
      <c r="C267" s="155"/>
      <c r="E267" s="109"/>
      <c r="F267" s="109"/>
    </row>
    <row r="268" spans="1:14" hidden="1" outlineLevel="1" x14ac:dyDescent="0.3">
      <c r="A268" s="119" t="s">
        <v>993</v>
      </c>
      <c r="B268" s="101" t="s">
        <v>994</v>
      </c>
      <c r="C268" s="155"/>
      <c r="E268" s="109"/>
      <c r="F268" s="109"/>
    </row>
    <row r="269" spans="1:14" hidden="1" outlineLevel="1" x14ac:dyDescent="0.3">
      <c r="A269" s="119" t="s">
        <v>995</v>
      </c>
      <c r="B269" s="101" t="s">
        <v>996</v>
      </c>
      <c r="C269" s="155"/>
      <c r="E269" s="109"/>
      <c r="F269" s="109"/>
    </row>
    <row r="270" spans="1:14" hidden="1" outlineLevel="1" x14ac:dyDescent="0.3">
      <c r="A270" s="119" t="s">
        <v>997</v>
      </c>
      <c r="B270" s="101" t="s">
        <v>198</v>
      </c>
      <c r="C270" s="155"/>
      <c r="E270" s="109"/>
      <c r="F270" s="109"/>
    </row>
    <row r="271" spans="1:14" hidden="1" outlineLevel="1" x14ac:dyDescent="0.3">
      <c r="A271" s="119" t="s">
        <v>998</v>
      </c>
      <c r="B271" s="101" t="s">
        <v>198</v>
      </c>
      <c r="C271" s="155"/>
      <c r="E271" s="109"/>
      <c r="F271" s="109"/>
    </row>
    <row r="272" spans="1:14" hidden="1" outlineLevel="1" x14ac:dyDescent="0.3">
      <c r="A272" s="119" t="s">
        <v>999</v>
      </c>
      <c r="B272" s="101" t="s">
        <v>198</v>
      </c>
      <c r="C272" s="155"/>
      <c r="E272" s="109"/>
      <c r="F272" s="109"/>
    </row>
    <row r="273" spans="1:7" hidden="1" outlineLevel="1" x14ac:dyDescent="0.3">
      <c r="A273" s="119" t="s">
        <v>1000</v>
      </c>
      <c r="B273" s="101" t="s">
        <v>198</v>
      </c>
      <c r="C273" s="155"/>
      <c r="E273" s="109"/>
      <c r="F273" s="109"/>
    </row>
    <row r="274" spans="1:7" hidden="1" outlineLevel="1" x14ac:dyDescent="0.3">
      <c r="A274" s="119" t="s">
        <v>1001</v>
      </c>
      <c r="B274" s="101" t="s">
        <v>198</v>
      </c>
      <c r="C274" s="155"/>
      <c r="E274" s="109"/>
      <c r="F274" s="109"/>
    </row>
    <row r="275" spans="1:7" hidden="1" outlineLevel="1" x14ac:dyDescent="0.3">
      <c r="A275" s="119" t="s">
        <v>1002</v>
      </c>
      <c r="B275" s="101" t="s">
        <v>198</v>
      </c>
      <c r="C275" s="155"/>
      <c r="E275" s="109"/>
      <c r="F275" s="109"/>
    </row>
    <row r="276" spans="1:7" ht="15" customHeight="1" collapsed="1" x14ac:dyDescent="0.3">
      <c r="A276" s="98"/>
      <c r="B276" s="114" t="s">
        <v>1003</v>
      </c>
      <c r="C276" s="98" t="s">
        <v>674</v>
      </c>
      <c r="D276" s="98"/>
      <c r="E276" s="74"/>
      <c r="F276" s="98"/>
      <c r="G276" s="73"/>
    </row>
    <row r="277" spans="1:7" x14ac:dyDescent="0.3">
      <c r="A277" s="119" t="s">
        <v>1004</v>
      </c>
      <c r="B277" s="119" t="s">
        <v>1005</v>
      </c>
      <c r="C277" s="165">
        <v>0.94550000000000001</v>
      </c>
      <c r="E277" s="126"/>
      <c r="F277" s="126"/>
    </row>
    <row r="278" spans="1:7" x14ac:dyDescent="0.3">
      <c r="A278" s="119" t="s">
        <v>1006</v>
      </c>
      <c r="B278" s="119" t="s">
        <v>1007</v>
      </c>
      <c r="C278" s="165">
        <v>0</v>
      </c>
      <c r="E278" s="126"/>
      <c r="F278" s="126"/>
    </row>
    <row r="279" spans="1:7" x14ac:dyDescent="0.3">
      <c r="A279" s="119" t="s">
        <v>1008</v>
      </c>
      <c r="B279" s="119" t="s">
        <v>194</v>
      </c>
      <c r="C279" s="165">
        <v>0</v>
      </c>
      <c r="E279" s="126"/>
      <c r="F279" s="126"/>
    </row>
    <row r="280" spans="1:7" hidden="1" outlineLevel="1" x14ac:dyDescent="0.3">
      <c r="A280" s="119" t="s">
        <v>1009</v>
      </c>
      <c r="C280" s="155"/>
      <c r="E280" s="126"/>
      <c r="F280" s="126"/>
    </row>
    <row r="281" spans="1:7" hidden="1" outlineLevel="1" x14ac:dyDescent="0.3">
      <c r="A281" s="119" t="s">
        <v>1010</v>
      </c>
      <c r="C281" s="155"/>
      <c r="E281" s="126"/>
      <c r="F281" s="126"/>
    </row>
    <row r="282" spans="1:7" hidden="1" outlineLevel="1" x14ac:dyDescent="0.3">
      <c r="A282" s="119" t="s">
        <v>1011</v>
      </c>
      <c r="C282" s="155"/>
      <c r="E282" s="126"/>
      <c r="F282" s="126"/>
    </row>
    <row r="283" spans="1:7" hidden="1" outlineLevel="1" x14ac:dyDescent="0.3">
      <c r="A283" s="119" t="s">
        <v>1012</v>
      </c>
      <c r="C283" s="155"/>
      <c r="E283" s="126"/>
      <c r="F283" s="126"/>
    </row>
    <row r="284" spans="1:7" hidden="1" outlineLevel="1" x14ac:dyDescent="0.3">
      <c r="A284" s="119" t="s">
        <v>1013</v>
      </c>
      <c r="C284" s="155"/>
      <c r="E284" s="126"/>
      <c r="F284" s="126"/>
    </row>
    <row r="285" spans="1:7" hidden="1" outlineLevel="1" x14ac:dyDescent="0.3">
      <c r="A285" s="119" t="s">
        <v>1014</v>
      </c>
      <c r="C285" s="155"/>
      <c r="E285" s="126"/>
      <c r="F285" s="126"/>
    </row>
    <row r="286" spans="1:7" collapsed="1" x14ac:dyDescent="0.3">
      <c r="A286" s="72"/>
      <c r="B286" s="72" t="s">
        <v>1015</v>
      </c>
      <c r="C286" s="72" t="s">
        <v>155</v>
      </c>
      <c r="D286" s="72" t="s">
        <v>1016</v>
      </c>
      <c r="E286" s="72"/>
      <c r="F286" s="72" t="s">
        <v>674</v>
      </c>
      <c r="G286" s="72" t="s">
        <v>1017</v>
      </c>
    </row>
    <row r="287" spans="1:7" x14ac:dyDescent="0.3">
      <c r="A287" s="119" t="s">
        <v>1018</v>
      </c>
      <c r="B287" s="125" t="s">
        <v>1019</v>
      </c>
      <c r="C287" s="119" t="s">
        <v>979</v>
      </c>
      <c r="D287" s="119" t="s">
        <v>979</v>
      </c>
      <c r="E287" s="85"/>
      <c r="F287" s="157" t="str">
        <f t="shared" ref="F287:F304" si="7">IF($C$305=0,"",IF(C287="[For completion]","",C287/$C$305))</f>
        <v/>
      </c>
      <c r="G287" s="157" t="str">
        <f t="shared" ref="G287:G304" si="8">IF($D$305=0,"",IF(D287="[For completion]","",D287/$D$305))</f>
        <v/>
      </c>
    </row>
    <row r="288" spans="1:7" x14ac:dyDescent="0.3">
      <c r="A288" s="119" t="s">
        <v>1020</v>
      </c>
      <c r="B288" s="125" t="s">
        <v>1019</v>
      </c>
      <c r="C288" s="119" t="s">
        <v>979</v>
      </c>
      <c r="D288" s="119" t="s">
        <v>979</v>
      </c>
      <c r="E288" s="85"/>
      <c r="F288" s="157" t="str">
        <f t="shared" si="7"/>
        <v/>
      </c>
      <c r="G288" s="157" t="str">
        <f t="shared" si="8"/>
        <v/>
      </c>
    </row>
    <row r="289" spans="1:7" x14ac:dyDescent="0.3">
      <c r="A289" s="119" t="s">
        <v>1021</v>
      </c>
      <c r="B289" s="125" t="s">
        <v>1019</v>
      </c>
      <c r="C289" s="119" t="s">
        <v>979</v>
      </c>
      <c r="D289" s="119" t="s">
        <v>979</v>
      </c>
      <c r="E289" s="85"/>
      <c r="F289" s="157" t="str">
        <f t="shared" si="7"/>
        <v/>
      </c>
      <c r="G289" s="157" t="str">
        <f t="shared" si="8"/>
        <v/>
      </c>
    </row>
    <row r="290" spans="1:7" x14ac:dyDescent="0.3">
      <c r="A290" s="119" t="s">
        <v>1022</v>
      </c>
      <c r="B290" s="125" t="s">
        <v>1019</v>
      </c>
      <c r="C290" s="119" t="s">
        <v>979</v>
      </c>
      <c r="D290" s="119" t="s">
        <v>979</v>
      </c>
      <c r="E290" s="85"/>
      <c r="F290" s="157" t="str">
        <f t="shared" si="7"/>
        <v/>
      </c>
      <c r="G290" s="157" t="str">
        <f t="shared" si="8"/>
        <v/>
      </c>
    </row>
    <row r="291" spans="1:7" x14ac:dyDescent="0.3">
      <c r="A291" s="119" t="s">
        <v>1023</v>
      </c>
      <c r="B291" s="125" t="s">
        <v>1019</v>
      </c>
      <c r="C291" s="119" t="s">
        <v>979</v>
      </c>
      <c r="D291" s="119" t="s">
        <v>979</v>
      </c>
      <c r="E291" s="85"/>
      <c r="F291" s="157" t="str">
        <f t="shared" si="7"/>
        <v/>
      </c>
      <c r="G291" s="157" t="str">
        <f t="shared" si="8"/>
        <v/>
      </c>
    </row>
    <row r="292" spans="1:7" x14ac:dyDescent="0.3">
      <c r="A292" s="119" t="s">
        <v>1024</v>
      </c>
      <c r="B292" s="125" t="s">
        <v>1019</v>
      </c>
      <c r="C292" s="119" t="s">
        <v>979</v>
      </c>
      <c r="D292" s="119" t="s">
        <v>979</v>
      </c>
      <c r="E292" s="85"/>
      <c r="F292" s="157" t="str">
        <f t="shared" si="7"/>
        <v/>
      </c>
      <c r="G292" s="157" t="str">
        <f t="shared" si="8"/>
        <v/>
      </c>
    </row>
    <row r="293" spans="1:7" x14ac:dyDescent="0.3">
      <c r="A293" s="119" t="s">
        <v>1025</v>
      </c>
      <c r="B293" s="125" t="s">
        <v>1019</v>
      </c>
      <c r="C293" s="119" t="s">
        <v>979</v>
      </c>
      <c r="D293" s="119" t="s">
        <v>979</v>
      </c>
      <c r="E293" s="85"/>
      <c r="F293" s="157" t="str">
        <f t="shared" si="7"/>
        <v/>
      </c>
      <c r="G293" s="157" t="str">
        <f t="shared" si="8"/>
        <v/>
      </c>
    </row>
    <row r="294" spans="1:7" x14ac:dyDescent="0.3">
      <c r="A294" s="119" t="s">
        <v>1026</v>
      </c>
      <c r="B294" s="125" t="s">
        <v>1019</v>
      </c>
      <c r="C294" s="119" t="s">
        <v>979</v>
      </c>
      <c r="D294" s="119" t="s">
        <v>979</v>
      </c>
      <c r="E294" s="85"/>
      <c r="F294" s="157" t="str">
        <f t="shared" si="7"/>
        <v/>
      </c>
      <c r="G294" s="157" t="str">
        <f t="shared" si="8"/>
        <v/>
      </c>
    </row>
    <row r="295" spans="1:7" x14ac:dyDescent="0.3">
      <c r="A295" s="119" t="s">
        <v>1027</v>
      </c>
      <c r="B295" s="125" t="s">
        <v>1019</v>
      </c>
      <c r="C295" s="119" t="s">
        <v>979</v>
      </c>
      <c r="D295" s="119" t="s">
        <v>979</v>
      </c>
      <c r="E295" s="85"/>
      <c r="F295" s="157" t="str">
        <f t="shared" si="7"/>
        <v/>
      </c>
      <c r="G295" s="157" t="str">
        <f t="shared" si="8"/>
        <v/>
      </c>
    </row>
    <row r="296" spans="1:7" x14ac:dyDescent="0.3">
      <c r="A296" s="119" t="s">
        <v>1028</v>
      </c>
      <c r="B296" s="125" t="s">
        <v>1019</v>
      </c>
      <c r="C296" s="119" t="s">
        <v>979</v>
      </c>
      <c r="D296" s="119" t="s">
        <v>979</v>
      </c>
      <c r="E296" s="85"/>
      <c r="F296" s="157" t="str">
        <f t="shared" si="7"/>
        <v/>
      </c>
      <c r="G296" s="157" t="str">
        <f t="shared" si="8"/>
        <v/>
      </c>
    </row>
    <row r="297" spans="1:7" x14ac:dyDescent="0.3">
      <c r="A297" s="119" t="s">
        <v>1029</v>
      </c>
      <c r="B297" s="125" t="s">
        <v>1019</v>
      </c>
      <c r="C297" s="119" t="s">
        <v>979</v>
      </c>
      <c r="D297" s="119" t="s">
        <v>979</v>
      </c>
      <c r="E297" s="85"/>
      <c r="F297" s="157" t="str">
        <f t="shared" si="7"/>
        <v/>
      </c>
      <c r="G297" s="157" t="str">
        <f t="shared" si="8"/>
        <v/>
      </c>
    </row>
    <row r="298" spans="1:7" x14ac:dyDescent="0.3">
      <c r="A298" s="119" t="s">
        <v>1030</v>
      </c>
      <c r="B298" s="125" t="s">
        <v>1019</v>
      </c>
      <c r="C298" s="119" t="s">
        <v>979</v>
      </c>
      <c r="D298" s="119" t="s">
        <v>979</v>
      </c>
      <c r="E298" s="85"/>
      <c r="F298" s="157" t="str">
        <f t="shared" si="7"/>
        <v/>
      </c>
      <c r="G298" s="157" t="str">
        <f t="shared" si="8"/>
        <v/>
      </c>
    </row>
    <row r="299" spans="1:7" x14ac:dyDescent="0.3">
      <c r="A299" s="119" t="s">
        <v>1031</v>
      </c>
      <c r="B299" s="125" t="s">
        <v>1019</v>
      </c>
      <c r="C299" s="119" t="s">
        <v>979</v>
      </c>
      <c r="D299" s="119" t="s">
        <v>979</v>
      </c>
      <c r="E299" s="85"/>
      <c r="F299" s="157" t="str">
        <f t="shared" si="7"/>
        <v/>
      </c>
      <c r="G299" s="157" t="str">
        <f t="shared" si="8"/>
        <v/>
      </c>
    </row>
    <row r="300" spans="1:7" x14ac:dyDescent="0.3">
      <c r="A300" s="119" t="s">
        <v>1032</v>
      </c>
      <c r="B300" s="125" t="s">
        <v>1019</v>
      </c>
      <c r="C300" s="119" t="s">
        <v>979</v>
      </c>
      <c r="D300" s="119" t="s">
        <v>979</v>
      </c>
      <c r="E300" s="85"/>
      <c r="F300" s="157" t="str">
        <f t="shared" si="7"/>
        <v/>
      </c>
      <c r="G300" s="157" t="str">
        <f t="shared" si="8"/>
        <v/>
      </c>
    </row>
    <row r="301" spans="1:7" x14ac:dyDescent="0.3">
      <c r="A301" s="119" t="s">
        <v>1033</v>
      </c>
      <c r="B301" s="125" t="s">
        <v>1019</v>
      </c>
      <c r="C301" s="119" t="s">
        <v>979</v>
      </c>
      <c r="D301" s="119" t="s">
        <v>979</v>
      </c>
      <c r="E301" s="85"/>
      <c r="F301" s="157" t="str">
        <f t="shared" si="7"/>
        <v/>
      </c>
      <c r="G301" s="157" t="str">
        <f t="shared" si="8"/>
        <v/>
      </c>
    </row>
    <row r="302" spans="1:7" x14ac:dyDescent="0.3">
      <c r="A302" s="119" t="s">
        <v>1034</v>
      </c>
      <c r="B302" s="125" t="s">
        <v>1019</v>
      </c>
      <c r="C302" s="119" t="s">
        <v>979</v>
      </c>
      <c r="D302" s="119" t="s">
        <v>979</v>
      </c>
      <c r="E302" s="85"/>
      <c r="F302" s="157" t="str">
        <f t="shared" si="7"/>
        <v/>
      </c>
      <c r="G302" s="157" t="str">
        <f t="shared" si="8"/>
        <v/>
      </c>
    </row>
    <row r="303" spans="1:7" x14ac:dyDescent="0.3">
      <c r="A303" s="119" t="s">
        <v>1035</v>
      </c>
      <c r="B303" s="125" t="s">
        <v>1019</v>
      </c>
      <c r="C303" s="119" t="s">
        <v>979</v>
      </c>
      <c r="D303" s="119" t="s">
        <v>979</v>
      </c>
      <c r="E303" s="85"/>
      <c r="F303" s="157" t="str">
        <f t="shared" si="7"/>
        <v/>
      </c>
      <c r="G303" s="157" t="str">
        <f t="shared" si="8"/>
        <v/>
      </c>
    </row>
    <row r="304" spans="1:7" x14ac:dyDescent="0.3">
      <c r="A304" s="119" t="s">
        <v>1036</v>
      </c>
      <c r="B304" s="125" t="s">
        <v>1037</v>
      </c>
      <c r="C304" s="119" t="s">
        <v>979</v>
      </c>
      <c r="D304" s="119" t="s">
        <v>979</v>
      </c>
      <c r="E304" s="85"/>
      <c r="F304" s="157" t="str">
        <f t="shared" si="7"/>
        <v/>
      </c>
      <c r="G304" s="157" t="str">
        <f t="shared" si="8"/>
        <v/>
      </c>
    </row>
    <row r="305" spans="1:7" x14ac:dyDescent="0.3">
      <c r="A305" s="119" t="s">
        <v>1038</v>
      </c>
      <c r="B305" s="125" t="s">
        <v>196</v>
      </c>
      <c r="C305" s="137">
        <f>SUM(C287:C304)</f>
        <v>0</v>
      </c>
      <c r="D305" s="119">
        <f>SUM(D287:D304)</f>
        <v>0</v>
      </c>
      <c r="E305" s="85"/>
      <c r="F305" s="171">
        <f>SUM(F287:F304)</f>
        <v>0</v>
      </c>
      <c r="G305" s="171">
        <f>SUM(G287:G304)</f>
        <v>0</v>
      </c>
    </row>
    <row r="306" spans="1:7" x14ac:dyDescent="0.3">
      <c r="A306" s="119" t="s">
        <v>1039</v>
      </c>
      <c r="B306" s="125"/>
      <c r="E306" s="85"/>
      <c r="F306" s="85"/>
      <c r="G306" s="85"/>
    </row>
    <row r="307" spans="1:7" x14ac:dyDescent="0.3">
      <c r="A307" s="119" t="s">
        <v>1040</v>
      </c>
      <c r="B307" s="125"/>
      <c r="E307" s="85"/>
      <c r="F307" s="85"/>
      <c r="G307" s="85"/>
    </row>
    <row r="308" spans="1:7" x14ac:dyDescent="0.3">
      <c r="A308" s="119" t="s">
        <v>1041</v>
      </c>
      <c r="B308" s="125"/>
      <c r="E308" s="85"/>
      <c r="F308" s="85"/>
      <c r="G308" s="85"/>
    </row>
    <row r="309" spans="1:7" x14ac:dyDescent="0.3">
      <c r="A309" s="72"/>
      <c r="B309" s="72" t="s">
        <v>1042</v>
      </c>
      <c r="C309" s="72" t="s">
        <v>155</v>
      </c>
      <c r="D309" s="72" t="s">
        <v>1016</v>
      </c>
      <c r="E309" s="72"/>
      <c r="F309" s="72" t="s">
        <v>674</v>
      </c>
      <c r="G309" s="72" t="s">
        <v>1017</v>
      </c>
    </row>
    <row r="310" spans="1:7" x14ac:dyDescent="0.3">
      <c r="A310" s="119" t="s">
        <v>1043</v>
      </c>
      <c r="B310" s="125" t="s">
        <v>1019</v>
      </c>
      <c r="C310" s="119" t="s">
        <v>979</v>
      </c>
      <c r="D310" s="119" t="s">
        <v>979</v>
      </c>
      <c r="E310" s="85"/>
      <c r="F310" s="157" t="str">
        <f>IF($C$328=0,"",IF(C310="[For completion]","",C310/$C$328))</f>
        <v/>
      </c>
      <c r="G310" s="157" t="str">
        <f>IF($D$328=0,"",IF(D310="[For completion]","",D310/$D$328))</f>
        <v/>
      </c>
    </row>
    <row r="311" spans="1:7" x14ac:dyDescent="0.3">
      <c r="A311" s="119" t="s">
        <v>1044</v>
      </c>
      <c r="B311" s="125" t="s">
        <v>1019</v>
      </c>
      <c r="C311" s="119" t="s">
        <v>979</v>
      </c>
      <c r="D311" s="119" t="s">
        <v>979</v>
      </c>
      <c r="E311" s="85"/>
      <c r="F311" s="85"/>
      <c r="G311" s="85"/>
    </row>
    <row r="312" spans="1:7" x14ac:dyDescent="0.3">
      <c r="A312" s="119" t="s">
        <v>1045</v>
      </c>
      <c r="B312" s="125" t="s">
        <v>1019</v>
      </c>
      <c r="C312" s="119" t="s">
        <v>979</v>
      </c>
      <c r="D312" s="119" t="s">
        <v>979</v>
      </c>
      <c r="E312" s="85"/>
      <c r="F312" s="85"/>
      <c r="G312" s="85"/>
    </row>
    <row r="313" spans="1:7" x14ac:dyDescent="0.3">
      <c r="A313" s="119" t="s">
        <v>1046</v>
      </c>
      <c r="B313" s="125" t="s">
        <v>1019</v>
      </c>
      <c r="C313" s="119" t="s">
        <v>979</v>
      </c>
      <c r="D313" s="119" t="s">
        <v>979</v>
      </c>
      <c r="E313" s="85"/>
      <c r="F313" s="85"/>
      <c r="G313" s="85"/>
    </row>
    <row r="314" spans="1:7" x14ac:dyDescent="0.3">
      <c r="A314" s="119" t="s">
        <v>1047</v>
      </c>
      <c r="B314" s="125" t="s">
        <v>1019</v>
      </c>
      <c r="C314" s="119" t="s">
        <v>979</v>
      </c>
      <c r="D314" s="119" t="s">
        <v>979</v>
      </c>
      <c r="E314" s="85"/>
      <c r="F314" s="85"/>
      <c r="G314" s="85"/>
    </row>
    <row r="315" spans="1:7" x14ac:dyDescent="0.3">
      <c r="A315" s="119" t="s">
        <v>1048</v>
      </c>
      <c r="B315" s="125" t="s">
        <v>1019</v>
      </c>
      <c r="C315" s="119" t="s">
        <v>979</v>
      </c>
      <c r="D315" s="119" t="s">
        <v>979</v>
      </c>
      <c r="E315" s="85"/>
      <c r="F315" s="85"/>
      <c r="G315" s="85"/>
    </row>
    <row r="316" spans="1:7" x14ac:dyDescent="0.3">
      <c r="A316" s="119" t="s">
        <v>1049</v>
      </c>
      <c r="B316" s="125" t="s">
        <v>1019</v>
      </c>
      <c r="C316" s="119" t="s">
        <v>979</v>
      </c>
      <c r="D316" s="119" t="s">
        <v>979</v>
      </c>
      <c r="E316" s="85"/>
      <c r="F316" s="85"/>
      <c r="G316" s="85"/>
    </row>
    <row r="317" spans="1:7" x14ac:dyDescent="0.3">
      <c r="A317" s="119" t="s">
        <v>1050</v>
      </c>
      <c r="B317" s="125" t="s">
        <v>1019</v>
      </c>
      <c r="C317" s="119" t="s">
        <v>979</v>
      </c>
      <c r="D317" s="119" t="s">
        <v>979</v>
      </c>
      <c r="E317" s="85"/>
      <c r="F317" s="85"/>
      <c r="G317" s="85"/>
    </row>
    <row r="318" spans="1:7" x14ac:dyDescent="0.3">
      <c r="A318" s="119" t="s">
        <v>1051</v>
      </c>
      <c r="B318" s="125" t="s">
        <v>1019</v>
      </c>
      <c r="C318" s="119" t="s">
        <v>979</v>
      </c>
      <c r="D318" s="119" t="s">
        <v>979</v>
      </c>
      <c r="E318" s="85"/>
      <c r="F318" s="85"/>
      <c r="G318" s="85"/>
    </row>
    <row r="319" spans="1:7" x14ac:dyDescent="0.3">
      <c r="A319" s="119" t="s">
        <v>1052</v>
      </c>
      <c r="B319" s="125" t="s">
        <v>1019</v>
      </c>
      <c r="C319" s="119" t="s">
        <v>979</v>
      </c>
      <c r="D319" s="119" t="s">
        <v>979</v>
      </c>
      <c r="E319" s="85"/>
      <c r="F319" s="85"/>
      <c r="G319" s="85"/>
    </row>
    <row r="320" spans="1:7" x14ac:dyDescent="0.3">
      <c r="A320" s="119" t="s">
        <v>1053</v>
      </c>
      <c r="B320" s="125" t="s">
        <v>1019</v>
      </c>
      <c r="C320" s="119" t="s">
        <v>979</v>
      </c>
      <c r="D320" s="119" t="s">
        <v>979</v>
      </c>
      <c r="E320" s="85"/>
      <c r="F320" s="85"/>
      <c r="G320" s="85"/>
    </row>
    <row r="321" spans="1:7" x14ac:dyDescent="0.3">
      <c r="A321" s="119" t="s">
        <v>1054</v>
      </c>
      <c r="B321" s="125" t="s">
        <v>1019</v>
      </c>
      <c r="C321" s="119" t="s">
        <v>979</v>
      </c>
      <c r="D321" s="119" t="s">
        <v>979</v>
      </c>
      <c r="E321" s="85"/>
      <c r="F321" s="85"/>
      <c r="G321" s="85"/>
    </row>
    <row r="322" spans="1:7" x14ac:dyDescent="0.3">
      <c r="A322" s="119" t="s">
        <v>1055</v>
      </c>
      <c r="B322" s="125" t="s">
        <v>1019</v>
      </c>
      <c r="C322" s="119" t="s">
        <v>979</v>
      </c>
      <c r="D322" s="119" t="s">
        <v>979</v>
      </c>
      <c r="E322" s="85"/>
      <c r="F322" s="85"/>
      <c r="G322" s="85"/>
    </row>
    <row r="323" spans="1:7" x14ac:dyDescent="0.3">
      <c r="A323" s="119" t="s">
        <v>1056</v>
      </c>
      <c r="B323" s="125" t="s">
        <v>1019</v>
      </c>
      <c r="C323" s="119" t="s">
        <v>979</v>
      </c>
      <c r="D323" s="119" t="s">
        <v>979</v>
      </c>
      <c r="E323" s="85"/>
      <c r="F323" s="85"/>
      <c r="G323" s="85"/>
    </row>
    <row r="324" spans="1:7" x14ac:dyDescent="0.3">
      <c r="A324" s="119" t="s">
        <v>1057</v>
      </c>
      <c r="B324" s="125" t="s">
        <v>1019</v>
      </c>
      <c r="C324" s="119" t="s">
        <v>979</v>
      </c>
      <c r="D324" s="119" t="s">
        <v>979</v>
      </c>
      <c r="E324" s="85"/>
      <c r="F324" s="85"/>
      <c r="G324" s="85"/>
    </row>
    <row r="325" spans="1:7" x14ac:dyDescent="0.3">
      <c r="A325" s="119" t="s">
        <v>1058</v>
      </c>
      <c r="B325" s="125" t="s">
        <v>1019</v>
      </c>
      <c r="C325" s="119" t="s">
        <v>979</v>
      </c>
      <c r="D325" s="119" t="s">
        <v>979</v>
      </c>
      <c r="E325" s="85"/>
      <c r="F325" s="85"/>
      <c r="G325" s="85"/>
    </row>
    <row r="326" spans="1:7" x14ac:dyDescent="0.3">
      <c r="A326" s="119" t="s">
        <v>1059</v>
      </c>
      <c r="B326" s="125" t="s">
        <v>1019</v>
      </c>
      <c r="C326" s="119" t="s">
        <v>979</v>
      </c>
      <c r="D326" s="119" t="s">
        <v>979</v>
      </c>
      <c r="E326" s="85"/>
      <c r="F326" s="85"/>
      <c r="G326" s="85"/>
    </row>
    <row r="327" spans="1:7" x14ac:dyDescent="0.3">
      <c r="A327" s="119" t="s">
        <v>1060</v>
      </c>
      <c r="B327" s="125" t="s">
        <v>1037</v>
      </c>
      <c r="C327" s="119" t="s">
        <v>979</v>
      </c>
      <c r="D327" s="119" t="s">
        <v>979</v>
      </c>
      <c r="E327" s="85"/>
      <c r="F327" s="85"/>
      <c r="G327" s="85"/>
    </row>
    <row r="328" spans="1:7" x14ac:dyDescent="0.3">
      <c r="A328" s="119" t="s">
        <v>1061</v>
      </c>
      <c r="B328" s="125" t="s">
        <v>196</v>
      </c>
      <c r="C328" s="137">
        <f>SUM(C310:C327)</f>
        <v>0</v>
      </c>
      <c r="D328" s="119">
        <f>SUM(D310:D327)</f>
        <v>0</v>
      </c>
      <c r="E328" s="85"/>
      <c r="F328" s="171">
        <f>SUM(F310:F327)</f>
        <v>0</v>
      </c>
      <c r="G328" s="171">
        <f>SUM(G310:G327)</f>
        <v>0</v>
      </c>
    </row>
    <row r="329" spans="1:7" x14ac:dyDescent="0.3">
      <c r="A329" s="119" t="s">
        <v>1062</v>
      </c>
      <c r="B329" s="125"/>
      <c r="E329" s="85"/>
      <c r="F329" s="85"/>
      <c r="G329" s="85"/>
    </row>
    <row r="330" spans="1:7" x14ac:dyDescent="0.3">
      <c r="A330" s="119" t="s">
        <v>1063</v>
      </c>
      <c r="B330" s="125"/>
      <c r="E330" s="85"/>
      <c r="F330" s="85"/>
      <c r="G330" s="85"/>
    </row>
    <row r="331" spans="1:7" x14ac:dyDescent="0.3">
      <c r="A331" s="119" t="s">
        <v>1064</v>
      </c>
      <c r="B331" s="125"/>
      <c r="E331" s="85"/>
      <c r="F331" s="85"/>
      <c r="G331" s="85"/>
    </row>
    <row r="332" spans="1:7" x14ac:dyDescent="0.3">
      <c r="A332" s="72"/>
      <c r="B332" s="72" t="s">
        <v>1065</v>
      </c>
      <c r="C332" s="72" t="s">
        <v>155</v>
      </c>
      <c r="D332" s="72" t="s">
        <v>1016</v>
      </c>
      <c r="E332" s="72"/>
      <c r="F332" s="72" t="s">
        <v>674</v>
      </c>
      <c r="G332" s="72" t="s">
        <v>1017</v>
      </c>
    </row>
    <row r="333" spans="1:7" x14ac:dyDescent="0.3">
      <c r="A333" s="119" t="s">
        <v>1066</v>
      </c>
      <c r="B333" s="125" t="s">
        <v>1067</v>
      </c>
      <c r="C333" s="119" t="s">
        <v>979</v>
      </c>
      <c r="D333" s="119" t="s">
        <v>979</v>
      </c>
      <c r="E333" s="85"/>
      <c r="F333" s="157" t="str">
        <f t="shared" ref="F333:F342" si="9">IF($C$343=0,"",IF(C333="[For completion]","",C333/$C$343))</f>
        <v/>
      </c>
      <c r="G333" s="157" t="str">
        <f t="shared" ref="G333:G342" si="10">IF($D$343=0,"",IF(D333="[For completion]","",D333/$D$343))</f>
        <v/>
      </c>
    </row>
    <row r="334" spans="1:7" x14ac:dyDescent="0.3">
      <c r="A334" s="119" t="s">
        <v>1068</v>
      </c>
      <c r="B334" s="125" t="s">
        <v>1069</v>
      </c>
      <c r="C334" s="119" t="s">
        <v>979</v>
      </c>
      <c r="D334" s="119" t="s">
        <v>979</v>
      </c>
      <c r="E334" s="85"/>
      <c r="F334" s="157" t="str">
        <f t="shared" si="9"/>
        <v/>
      </c>
      <c r="G334" s="157" t="str">
        <f t="shared" si="10"/>
        <v/>
      </c>
    </row>
    <row r="335" spans="1:7" x14ac:dyDescent="0.3">
      <c r="A335" s="119" t="s">
        <v>1070</v>
      </c>
      <c r="B335" s="125" t="s">
        <v>1071</v>
      </c>
      <c r="C335" s="119" t="s">
        <v>979</v>
      </c>
      <c r="D335" s="119" t="s">
        <v>979</v>
      </c>
      <c r="E335" s="85"/>
      <c r="F335" s="157" t="str">
        <f t="shared" si="9"/>
        <v/>
      </c>
      <c r="G335" s="157" t="str">
        <f t="shared" si="10"/>
        <v/>
      </c>
    </row>
    <row r="336" spans="1:7" x14ac:dyDescent="0.3">
      <c r="A336" s="119" t="s">
        <v>1072</v>
      </c>
      <c r="B336" s="125" t="s">
        <v>1073</v>
      </c>
      <c r="C336" s="119" t="s">
        <v>979</v>
      </c>
      <c r="D336" s="119" t="s">
        <v>979</v>
      </c>
      <c r="E336" s="85"/>
      <c r="F336" s="157" t="str">
        <f t="shared" si="9"/>
        <v/>
      </c>
      <c r="G336" s="157" t="str">
        <f t="shared" si="10"/>
        <v/>
      </c>
    </row>
    <row r="337" spans="1:7" x14ac:dyDescent="0.3">
      <c r="A337" s="119" t="s">
        <v>1074</v>
      </c>
      <c r="B337" s="125" t="s">
        <v>1075</v>
      </c>
      <c r="C337" s="119" t="s">
        <v>979</v>
      </c>
      <c r="D337" s="119" t="s">
        <v>979</v>
      </c>
      <c r="E337" s="85"/>
      <c r="F337" s="157" t="str">
        <f t="shared" si="9"/>
        <v/>
      </c>
      <c r="G337" s="157" t="str">
        <f t="shared" si="10"/>
        <v/>
      </c>
    </row>
    <row r="338" spans="1:7" x14ac:dyDescent="0.3">
      <c r="A338" s="119" t="s">
        <v>1076</v>
      </c>
      <c r="B338" s="125" t="s">
        <v>1077</v>
      </c>
      <c r="C338" s="119" t="s">
        <v>979</v>
      </c>
      <c r="D338" s="119" t="s">
        <v>979</v>
      </c>
      <c r="E338" s="85"/>
      <c r="F338" s="157" t="str">
        <f t="shared" si="9"/>
        <v/>
      </c>
      <c r="G338" s="157" t="str">
        <f t="shared" si="10"/>
        <v/>
      </c>
    </row>
    <row r="339" spans="1:7" x14ac:dyDescent="0.3">
      <c r="A339" s="119" t="s">
        <v>1078</v>
      </c>
      <c r="B339" s="125" t="s">
        <v>1079</v>
      </c>
      <c r="C339" s="119" t="s">
        <v>979</v>
      </c>
      <c r="D339" s="119" t="s">
        <v>979</v>
      </c>
      <c r="E339" s="85"/>
      <c r="F339" s="157" t="str">
        <f t="shared" si="9"/>
        <v/>
      </c>
      <c r="G339" s="157" t="str">
        <f t="shared" si="10"/>
        <v/>
      </c>
    </row>
    <row r="340" spans="1:7" x14ac:dyDescent="0.3">
      <c r="A340" s="119" t="s">
        <v>1080</v>
      </c>
      <c r="B340" s="125" t="s">
        <v>1081</v>
      </c>
      <c r="C340" s="119" t="s">
        <v>979</v>
      </c>
      <c r="D340" s="119" t="s">
        <v>979</v>
      </c>
      <c r="E340" s="85"/>
      <c r="F340" s="157" t="str">
        <f t="shared" si="9"/>
        <v/>
      </c>
      <c r="G340" s="157" t="str">
        <f t="shared" si="10"/>
        <v/>
      </c>
    </row>
    <row r="341" spans="1:7" x14ac:dyDescent="0.3">
      <c r="A341" s="119" t="s">
        <v>1082</v>
      </c>
      <c r="B341" s="125" t="s">
        <v>1083</v>
      </c>
      <c r="C341" s="119" t="s">
        <v>979</v>
      </c>
      <c r="D341" s="119" t="s">
        <v>979</v>
      </c>
      <c r="E341" s="85"/>
      <c r="F341" s="157" t="str">
        <f t="shared" si="9"/>
        <v/>
      </c>
      <c r="G341" s="157" t="str">
        <f t="shared" si="10"/>
        <v/>
      </c>
    </row>
    <row r="342" spans="1:7" x14ac:dyDescent="0.3">
      <c r="A342" s="119" t="s">
        <v>1084</v>
      </c>
      <c r="B342" s="119" t="s">
        <v>1037</v>
      </c>
      <c r="C342" s="119" t="s">
        <v>979</v>
      </c>
      <c r="D342" s="119" t="s">
        <v>979</v>
      </c>
      <c r="F342" s="157" t="str">
        <f t="shared" si="9"/>
        <v/>
      </c>
      <c r="G342" s="157" t="str">
        <f t="shared" si="10"/>
        <v/>
      </c>
    </row>
    <row r="343" spans="1:7" x14ac:dyDescent="0.3">
      <c r="A343" s="119" t="s">
        <v>1085</v>
      </c>
      <c r="B343" s="125" t="s">
        <v>196</v>
      </c>
      <c r="C343" s="137">
        <f>SUM(C333:C341)</f>
        <v>0</v>
      </c>
      <c r="D343" s="119">
        <f>SUM(D333:D341)</f>
        <v>0</v>
      </c>
      <c r="E343" s="85"/>
      <c r="F343" s="171">
        <f>SUM(F333:F342)</f>
        <v>0</v>
      </c>
      <c r="G343" s="171">
        <f>SUM(G333:G342)</f>
        <v>0</v>
      </c>
    </row>
    <row r="344" spans="1:7" x14ac:dyDescent="0.3">
      <c r="A344" s="119" t="s">
        <v>1086</v>
      </c>
      <c r="B344" s="125"/>
      <c r="E344" s="85"/>
      <c r="F344" s="85"/>
      <c r="G344" s="85"/>
    </row>
    <row r="345" spans="1:7" x14ac:dyDescent="0.3">
      <c r="A345" s="72"/>
      <c r="B345" s="72" t="s">
        <v>1087</v>
      </c>
      <c r="C345" s="72" t="s">
        <v>155</v>
      </c>
      <c r="D345" s="72" t="s">
        <v>1016</v>
      </c>
      <c r="E345" s="72"/>
      <c r="F345" s="72" t="s">
        <v>674</v>
      </c>
      <c r="G345" s="72" t="s">
        <v>1017</v>
      </c>
    </row>
    <row r="346" spans="1:7" x14ac:dyDescent="0.3">
      <c r="A346" s="119" t="s">
        <v>1088</v>
      </c>
      <c r="B346" s="125" t="s">
        <v>1089</v>
      </c>
      <c r="C346" s="119" t="s">
        <v>979</v>
      </c>
      <c r="D346" s="119" t="s">
        <v>979</v>
      </c>
      <c r="E346" s="85"/>
      <c r="F346" s="157" t="str">
        <f t="shared" ref="F346:F352" si="11">IF($C$353=0,"",IF(C346="[For completion]","",C346/$C$353))</f>
        <v/>
      </c>
      <c r="G346" s="157" t="str">
        <f t="shared" ref="G346:G352" si="12">IF($D$353=0,"",IF(D346="[For completion]","",D346/$D$353))</f>
        <v/>
      </c>
    </row>
    <row r="347" spans="1:7" x14ac:dyDescent="0.3">
      <c r="A347" s="119" t="s">
        <v>1090</v>
      </c>
      <c r="B347" s="84" t="s">
        <v>1091</v>
      </c>
      <c r="C347" s="119" t="s">
        <v>979</v>
      </c>
      <c r="D347" s="119" t="s">
        <v>979</v>
      </c>
      <c r="E347" s="85"/>
      <c r="F347" s="157" t="str">
        <f t="shared" si="11"/>
        <v/>
      </c>
      <c r="G347" s="157" t="str">
        <f t="shared" si="12"/>
        <v/>
      </c>
    </row>
    <row r="348" spans="1:7" x14ac:dyDescent="0.3">
      <c r="A348" s="119" t="s">
        <v>1092</v>
      </c>
      <c r="B348" s="125" t="s">
        <v>1093</v>
      </c>
      <c r="C348" s="119" t="s">
        <v>979</v>
      </c>
      <c r="D348" s="119" t="s">
        <v>979</v>
      </c>
      <c r="E348" s="85"/>
      <c r="F348" s="157" t="str">
        <f t="shared" si="11"/>
        <v/>
      </c>
      <c r="G348" s="157" t="str">
        <f t="shared" si="12"/>
        <v/>
      </c>
    </row>
    <row r="349" spans="1:7" x14ac:dyDescent="0.3">
      <c r="A349" s="119" t="s">
        <v>1094</v>
      </c>
      <c r="B349" s="125" t="s">
        <v>1095</v>
      </c>
      <c r="C349" s="119" t="s">
        <v>979</v>
      </c>
      <c r="D349" s="119" t="s">
        <v>979</v>
      </c>
      <c r="E349" s="85"/>
      <c r="F349" s="157" t="str">
        <f t="shared" si="11"/>
        <v/>
      </c>
      <c r="G349" s="157" t="str">
        <f t="shared" si="12"/>
        <v/>
      </c>
    </row>
    <row r="350" spans="1:7" x14ac:dyDescent="0.3">
      <c r="A350" s="119" t="s">
        <v>1096</v>
      </c>
      <c r="B350" s="125" t="s">
        <v>1097</v>
      </c>
      <c r="C350" s="119" t="s">
        <v>979</v>
      </c>
      <c r="D350" s="119" t="s">
        <v>979</v>
      </c>
      <c r="E350" s="85"/>
      <c r="F350" s="157" t="str">
        <f t="shared" si="11"/>
        <v/>
      </c>
      <c r="G350" s="157" t="str">
        <f t="shared" si="12"/>
        <v/>
      </c>
    </row>
    <row r="351" spans="1:7" x14ac:dyDescent="0.3">
      <c r="A351" s="119" t="s">
        <v>1098</v>
      </c>
      <c r="B351" s="125" t="s">
        <v>1099</v>
      </c>
      <c r="C351" s="119" t="s">
        <v>979</v>
      </c>
      <c r="D351" s="119" t="s">
        <v>979</v>
      </c>
      <c r="E351" s="85"/>
      <c r="F351" s="157" t="str">
        <f t="shared" si="11"/>
        <v/>
      </c>
      <c r="G351" s="157" t="str">
        <f t="shared" si="12"/>
        <v/>
      </c>
    </row>
    <row r="352" spans="1:7" x14ac:dyDescent="0.3">
      <c r="A352" s="119" t="s">
        <v>1100</v>
      </c>
      <c r="B352" s="125" t="s">
        <v>1101</v>
      </c>
      <c r="C352" s="119" t="s">
        <v>979</v>
      </c>
      <c r="D352" s="119" t="s">
        <v>979</v>
      </c>
      <c r="E352" s="85"/>
      <c r="F352" s="157" t="str">
        <f t="shared" si="11"/>
        <v/>
      </c>
      <c r="G352" s="157" t="str">
        <f t="shared" si="12"/>
        <v/>
      </c>
    </row>
    <row r="353" spans="1:7" x14ac:dyDescent="0.3">
      <c r="A353" s="119" t="s">
        <v>1102</v>
      </c>
      <c r="B353" s="125" t="s">
        <v>196</v>
      </c>
      <c r="C353" s="137">
        <f>SUM(C346:C352)</f>
        <v>0</v>
      </c>
      <c r="D353" s="119">
        <f>SUM(D346:D352)</f>
        <v>0</v>
      </c>
      <c r="E353" s="85"/>
      <c r="F353" s="171">
        <f>SUM(F346:F352)</f>
        <v>0</v>
      </c>
      <c r="G353" s="171">
        <f>SUM(G346:G352)</f>
        <v>0</v>
      </c>
    </row>
    <row r="354" spans="1:7" x14ac:dyDescent="0.3">
      <c r="A354" s="119" t="s">
        <v>1103</v>
      </c>
      <c r="B354" s="125"/>
      <c r="E354" s="85"/>
      <c r="F354" s="85"/>
      <c r="G354" s="85"/>
    </row>
    <row r="355" spans="1:7" x14ac:dyDescent="0.3">
      <c r="A355" s="72"/>
      <c r="B355" s="72" t="s">
        <v>1104</v>
      </c>
      <c r="C355" s="72" t="s">
        <v>155</v>
      </c>
      <c r="D355" s="72" t="s">
        <v>1016</v>
      </c>
      <c r="E355" s="72"/>
      <c r="F355" s="72" t="s">
        <v>674</v>
      </c>
      <c r="G355" s="72" t="s">
        <v>1017</v>
      </c>
    </row>
    <row r="356" spans="1:7" x14ac:dyDescent="0.3">
      <c r="A356" s="119" t="s">
        <v>1105</v>
      </c>
      <c r="B356" s="125" t="s">
        <v>1106</v>
      </c>
      <c r="C356" s="119" t="s">
        <v>979</v>
      </c>
      <c r="D356" s="119" t="s">
        <v>979</v>
      </c>
      <c r="E356" s="85"/>
      <c r="F356" s="157" t="str">
        <f>IF($C$360=0,"",IF(C356="[For completion]","",C356/$C$360))</f>
        <v/>
      </c>
      <c r="G356" s="157" t="str">
        <f>IF($D$360=0,"",IF(D356="[For completion]","",D356/$D$360))</f>
        <v/>
      </c>
    </row>
    <row r="357" spans="1:7" x14ac:dyDescent="0.3">
      <c r="A357" s="119" t="s">
        <v>1107</v>
      </c>
      <c r="B357" s="84" t="s">
        <v>1108</v>
      </c>
      <c r="C357" s="119" t="s">
        <v>979</v>
      </c>
      <c r="D357" s="119" t="s">
        <v>979</v>
      </c>
      <c r="E357" s="85"/>
      <c r="F357" s="157" t="str">
        <f>IF($C$360=0,"",IF(C357="[For completion]","",C357/$C$360))</f>
        <v/>
      </c>
      <c r="G357" s="157" t="str">
        <f>IF($D$360=0,"",IF(D357="[For completion]","",D357/$D$360))</f>
        <v/>
      </c>
    </row>
    <row r="358" spans="1:7" x14ac:dyDescent="0.3">
      <c r="A358" s="119" t="s">
        <v>1109</v>
      </c>
      <c r="B358" s="125" t="s">
        <v>1101</v>
      </c>
      <c r="C358" s="119" t="s">
        <v>979</v>
      </c>
      <c r="D358" s="119" t="s">
        <v>979</v>
      </c>
      <c r="E358" s="85"/>
      <c r="F358" s="157" t="str">
        <f>IF($C$360=0,"",IF(C358="[For completion]","",C358/$C$360))</f>
        <v/>
      </c>
      <c r="G358" s="157" t="str">
        <f>IF($D$360=0,"",IF(D358="[For completion]","",D358/$D$360))</f>
        <v/>
      </c>
    </row>
    <row r="359" spans="1:7" x14ac:dyDescent="0.3">
      <c r="A359" s="119" t="s">
        <v>1110</v>
      </c>
      <c r="B359" s="119" t="s">
        <v>1037</v>
      </c>
      <c r="C359" s="119" t="s">
        <v>979</v>
      </c>
      <c r="D359" s="119" t="s">
        <v>979</v>
      </c>
      <c r="E359" s="85"/>
      <c r="F359" s="157" t="str">
        <f>IF($C$360=0,"",IF(C359="[For completion]","",C359/$C$360))</f>
        <v/>
      </c>
      <c r="G359" s="157" t="str">
        <f>IF($D$360=0,"",IF(D359="[For completion]","",D359/$D$360))</f>
        <v/>
      </c>
    </row>
    <row r="360" spans="1:7" x14ac:dyDescent="0.3">
      <c r="A360" s="119" t="s">
        <v>1111</v>
      </c>
      <c r="B360" s="125" t="s">
        <v>196</v>
      </c>
      <c r="C360" s="137">
        <f>SUM(C356:C359)</f>
        <v>0</v>
      </c>
      <c r="D360" s="119">
        <f>SUM(D356:D359)</f>
        <v>0</v>
      </c>
      <c r="E360" s="85"/>
      <c r="F360" s="171">
        <f>SUM(F356:F359)</f>
        <v>0</v>
      </c>
      <c r="G360" s="171">
        <f>SUM(G356:G359)</f>
        <v>0</v>
      </c>
    </row>
    <row r="361" spans="1:7" x14ac:dyDescent="0.3">
      <c r="A361" s="119" t="s">
        <v>1112</v>
      </c>
      <c r="B361" s="125"/>
      <c r="E361" s="85"/>
      <c r="F361" s="85"/>
      <c r="G361" s="85"/>
    </row>
    <row r="362" spans="1:7" x14ac:dyDescent="0.3">
      <c r="A362" s="72"/>
      <c r="B362" s="72" t="s">
        <v>1113</v>
      </c>
      <c r="C362" s="72" t="s">
        <v>155</v>
      </c>
      <c r="D362" s="72" t="s">
        <v>1016</v>
      </c>
      <c r="E362" s="72"/>
      <c r="F362" s="72" t="s">
        <v>674</v>
      </c>
      <c r="G362" s="72" t="s">
        <v>1017</v>
      </c>
    </row>
    <row r="363" spans="1:7" x14ac:dyDescent="0.3">
      <c r="A363" s="119" t="s">
        <v>1114</v>
      </c>
      <c r="B363" s="125" t="s">
        <v>1019</v>
      </c>
      <c r="C363" s="119" t="s">
        <v>979</v>
      </c>
      <c r="D363" s="119" t="s">
        <v>979</v>
      </c>
      <c r="E363" s="126"/>
      <c r="F363" s="157" t="str">
        <f t="shared" ref="F363:F381" si="13">IF($C$381=0,"",IF(C363="[For completion]","",C363/$C$381))</f>
        <v/>
      </c>
      <c r="G363" s="157" t="str">
        <f t="shared" ref="G363:G381" si="14">IF($D$381=0,"",IF(D363="[For completion]","",D363/$D$381))</f>
        <v/>
      </c>
    </row>
    <row r="364" spans="1:7" x14ac:dyDescent="0.3">
      <c r="A364" s="119" t="s">
        <v>1115</v>
      </c>
      <c r="B364" s="125" t="s">
        <v>1019</v>
      </c>
      <c r="C364" s="119" t="s">
        <v>979</v>
      </c>
      <c r="D364" s="119" t="s">
        <v>979</v>
      </c>
      <c r="E364" s="126"/>
      <c r="F364" s="157" t="str">
        <f t="shared" si="13"/>
        <v/>
      </c>
      <c r="G364" s="157" t="str">
        <f t="shared" si="14"/>
        <v/>
      </c>
    </row>
    <row r="365" spans="1:7" x14ac:dyDescent="0.3">
      <c r="A365" s="119" t="s">
        <v>1116</v>
      </c>
      <c r="B365" s="125" t="s">
        <v>1019</v>
      </c>
      <c r="C365" s="119" t="s">
        <v>979</v>
      </c>
      <c r="D365" s="119" t="s">
        <v>979</v>
      </c>
      <c r="E365" s="126"/>
      <c r="F365" s="157" t="str">
        <f t="shared" si="13"/>
        <v/>
      </c>
      <c r="G365" s="157" t="str">
        <f t="shared" si="14"/>
        <v/>
      </c>
    </row>
    <row r="366" spans="1:7" x14ac:dyDescent="0.3">
      <c r="A366" s="119" t="s">
        <v>1117</v>
      </c>
      <c r="B366" s="125" t="s">
        <v>1019</v>
      </c>
      <c r="C366" s="119" t="s">
        <v>979</v>
      </c>
      <c r="D366" s="119" t="s">
        <v>979</v>
      </c>
      <c r="E366" s="126"/>
      <c r="F366" s="157" t="str">
        <f t="shared" si="13"/>
        <v/>
      </c>
      <c r="G366" s="157" t="str">
        <f t="shared" si="14"/>
        <v/>
      </c>
    </row>
    <row r="367" spans="1:7" x14ac:dyDescent="0.3">
      <c r="A367" s="119" t="s">
        <v>1118</v>
      </c>
      <c r="B367" s="125" t="s">
        <v>1019</v>
      </c>
      <c r="C367" s="119" t="s">
        <v>979</v>
      </c>
      <c r="D367" s="119" t="s">
        <v>979</v>
      </c>
      <c r="E367" s="126"/>
      <c r="F367" s="157" t="str">
        <f t="shared" si="13"/>
        <v/>
      </c>
      <c r="G367" s="157" t="str">
        <f t="shared" si="14"/>
        <v/>
      </c>
    </row>
    <row r="368" spans="1:7" x14ac:dyDescent="0.3">
      <c r="A368" s="119" t="s">
        <v>1119</v>
      </c>
      <c r="B368" s="125" t="s">
        <v>1019</v>
      </c>
      <c r="C368" s="119" t="s">
        <v>979</v>
      </c>
      <c r="D368" s="119" t="s">
        <v>979</v>
      </c>
      <c r="E368" s="126"/>
      <c r="F368" s="157" t="str">
        <f t="shared" si="13"/>
        <v/>
      </c>
      <c r="G368" s="157" t="str">
        <f t="shared" si="14"/>
        <v/>
      </c>
    </row>
    <row r="369" spans="1:7" x14ac:dyDescent="0.3">
      <c r="A369" s="119" t="s">
        <v>1120</v>
      </c>
      <c r="B369" s="125" t="s">
        <v>1019</v>
      </c>
      <c r="C369" s="119" t="s">
        <v>979</v>
      </c>
      <c r="D369" s="119" t="s">
        <v>979</v>
      </c>
      <c r="E369" s="126"/>
      <c r="F369" s="157" t="str">
        <f t="shared" si="13"/>
        <v/>
      </c>
      <c r="G369" s="157" t="str">
        <f t="shared" si="14"/>
        <v/>
      </c>
    </row>
    <row r="370" spans="1:7" x14ac:dyDescent="0.3">
      <c r="A370" s="119" t="s">
        <v>1121</v>
      </c>
      <c r="B370" s="125" t="s">
        <v>1019</v>
      </c>
      <c r="C370" s="119" t="s">
        <v>979</v>
      </c>
      <c r="D370" s="119" t="s">
        <v>979</v>
      </c>
      <c r="E370" s="126"/>
      <c r="F370" s="157" t="str">
        <f t="shared" si="13"/>
        <v/>
      </c>
      <c r="G370" s="157" t="str">
        <f t="shared" si="14"/>
        <v/>
      </c>
    </row>
    <row r="371" spans="1:7" x14ac:dyDescent="0.3">
      <c r="A371" s="119" t="s">
        <v>1122</v>
      </c>
      <c r="B371" s="125" t="s">
        <v>1019</v>
      </c>
      <c r="C371" s="119" t="s">
        <v>979</v>
      </c>
      <c r="D371" s="119" t="s">
        <v>979</v>
      </c>
      <c r="E371" s="126"/>
      <c r="F371" s="157" t="str">
        <f t="shared" si="13"/>
        <v/>
      </c>
      <c r="G371" s="157" t="str">
        <f t="shared" si="14"/>
        <v/>
      </c>
    </row>
    <row r="372" spans="1:7" x14ac:dyDescent="0.3">
      <c r="A372" s="119" t="s">
        <v>1123</v>
      </c>
      <c r="B372" s="125" t="s">
        <v>1019</v>
      </c>
      <c r="C372" s="119" t="s">
        <v>979</v>
      </c>
      <c r="D372" s="119" t="s">
        <v>979</v>
      </c>
      <c r="E372" s="126"/>
      <c r="F372" s="157" t="str">
        <f t="shared" si="13"/>
        <v/>
      </c>
      <c r="G372" s="157" t="str">
        <f t="shared" si="14"/>
        <v/>
      </c>
    </row>
    <row r="373" spans="1:7" x14ac:dyDescent="0.3">
      <c r="A373" s="119" t="s">
        <v>1124</v>
      </c>
      <c r="B373" s="125" t="s">
        <v>1019</v>
      </c>
      <c r="C373" s="119" t="s">
        <v>979</v>
      </c>
      <c r="D373" s="119" t="s">
        <v>979</v>
      </c>
      <c r="E373" s="126"/>
      <c r="F373" s="157" t="str">
        <f t="shared" si="13"/>
        <v/>
      </c>
      <c r="G373" s="157" t="str">
        <f t="shared" si="14"/>
        <v/>
      </c>
    </row>
    <row r="374" spans="1:7" x14ac:dyDescent="0.3">
      <c r="A374" s="119" t="s">
        <v>1125</v>
      </c>
      <c r="B374" s="125" t="s">
        <v>1019</v>
      </c>
      <c r="C374" s="119" t="s">
        <v>979</v>
      </c>
      <c r="D374" s="119" t="s">
        <v>979</v>
      </c>
      <c r="E374" s="126"/>
      <c r="F374" s="157" t="str">
        <f t="shared" si="13"/>
        <v/>
      </c>
      <c r="G374" s="157" t="str">
        <f t="shared" si="14"/>
        <v/>
      </c>
    </row>
    <row r="375" spans="1:7" x14ac:dyDescent="0.3">
      <c r="A375" s="119" t="s">
        <v>1126</v>
      </c>
      <c r="B375" s="125" t="s">
        <v>1019</v>
      </c>
      <c r="C375" s="119" t="s">
        <v>979</v>
      </c>
      <c r="D375" s="119" t="s">
        <v>979</v>
      </c>
      <c r="E375" s="126"/>
      <c r="F375" s="157" t="str">
        <f t="shared" si="13"/>
        <v/>
      </c>
      <c r="G375" s="157" t="str">
        <f t="shared" si="14"/>
        <v/>
      </c>
    </row>
    <row r="376" spans="1:7" x14ac:dyDescent="0.3">
      <c r="A376" s="119" t="s">
        <v>1127</v>
      </c>
      <c r="B376" s="125" t="s">
        <v>1019</v>
      </c>
      <c r="C376" s="119" t="s">
        <v>979</v>
      </c>
      <c r="D376" s="119" t="s">
        <v>979</v>
      </c>
      <c r="E376" s="126"/>
      <c r="F376" s="157" t="str">
        <f t="shared" si="13"/>
        <v/>
      </c>
      <c r="G376" s="157" t="str">
        <f t="shared" si="14"/>
        <v/>
      </c>
    </row>
    <row r="377" spans="1:7" x14ac:dyDescent="0.3">
      <c r="A377" s="119" t="s">
        <v>1128</v>
      </c>
      <c r="B377" s="125" t="s">
        <v>1019</v>
      </c>
      <c r="C377" s="119" t="s">
        <v>979</v>
      </c>
      <c r="D377" s="119" t="s">
        <v>979</v>
      </c>
      <c r="E377" s="126"/>
      <c r="F377" s="157" t="str">
        <f t="shared" si="13"/>
        <v/>
      </c>
      <c r="G377" s="157" t="str">
        <f t="shared" si="14"/>
        <v/>
      </c>
    </row>
    <row r="378" spans="1:7" x14ac:dyDescent="0.3">
      <c r="A378" s="119" t="s">
        <v>1129</v>
      </c>
      <c r="B378" s="125" t="s">
        <v>1019</v>
      </c>
      <c r="C378" s="119" t="s">
        <v>979</v>
      </c>
      <c r="D378" s="119" t="s">
        <v>979</v>
      </c>
      <c r="E378" s="126"/>
      <c r="F378" s="157" t="str">
        <f t="shared" si="13"/>
        <v/>
      </c>
      <c r="G378" s="157" t="str">
        <f t="shared" si="14"/>
        <v/>
      </c>
    </row>
    <row r="379" spans="1:7" x14ac:dyDescent="0.3">
      <c r="A379" s="119" t="s">
        <v>1130</v>
      </c>
      <c r="B379" s="125" t="s">
        <v>1019</v>
      </c>
      <c r="C379" s="119" t="s">
        <v>979</v>
      </c>
      <c r="D379" s="119" t="s">
        <v>979</v>
      </c>
      <c r="E379" s="126"/>
      <c r="F379" s="157" t="str">
        <f t="shared" si="13"/>
        <v/>
      </c>
      <c r="G379" s="157" t="str">
        <f t="shared" si="14"/>
        <v/>
      </c>
    </row>
    <row r="380" spans="1:7" x14ac:dyDescent="0.3">
      <c r="A380" s="119" t="s">
        <v>1131</v>
      </c>
      <c r="B380" s="125" t="s">
        <v>1037</v>
      </c>
      <c r="C380" s="119" t="s">
        <v>979</v>
      </c>
      <c r="D380" s="119" t="s">
        <v>979</v>
      </c>
      <c r="E380" s="126"/>
      <c r="F380" s="157" t="str">
        <f t="shared" si="13"/>
        <v/>
      </c>
      <c r="G380" s="157" t="str">
        <f t="shared" si="14"/>
        <v/>
      </c>
    </row>
    <row r="381" spans="1:7" x14ac:dyDescent="0.3">
      <c r="A381" s="119" t="s">
        <v>1132</v>
      </c>
      <c r="B381" s="125" t="s">
        <v>196</v>
      </c>
      <c r="C381" s="137">
        <f>SUM(C363:C380)</f>
        <v>0</v>
      </c>
      <c r="D381" s="119">
        <f>SUM(D363:D380)</f>
        <v>0</v>
      </c>
      <c r="E381" s="126"/>
      <c r="F381" s="157" t="str">
        <f t="shared" si="13"/>
        <v/>
      </c>
      <c r="G381" s="157" t="str">
        <f t="shared" si="14"/>
        <v/>
      </c>
    </row>
    <row r="382" spans="1:7" hidden="1" x14ac:dyDescent="0.3">
      <c r="A382" s="119" t="s">
        <v>1133</v>
      </c>
      <c r="C382" s="155"/>
      <c r="E382" s="126"/>
      <c r="F382" s="126"/>
    </row>
    <row r="383" spans="1:7" hidden="1" x14ac:dyDescent="0.3">
      <c r="A383" s="119" t="s">
        <v>1134</v>
      </c>
      <c r="C383" s="155"/>
      <c r="E383" s="126"/>
      <c r="F383" s="126"/>
    </row>
    <row r="384" spans="1:7" hidden="1" x14ac:dyDescent="0.3">
      <c r="A384" s="119" t="s">
        <v>1135</v>
      </c>
      <c r="C384" s="155"/>
      <c r="E384" s="126"/>
      <c r="F384" s="126"/>
    </row>
    <row r="385" spans="1:6" hidden="1" x14ac:dyDescent="0.3">
      <c r="A385" s="119" t="s">
        <v>1136</v>
      </c>
      <c r="C385" s="155"/>
      <c r="E385" s="126"/>
      <c r="F385" s="126"/>
    </row>
    <row r="386" spans="1:6" hidden="1" x14ac:dyDescent="0.3">
      <c r="A386" s="119" t="s">
        <v>1137</v>
      </c>
      <c r="C386" s="155"/>
      <c r="E386" s="126"/>
      <c r="F386" s="126"/>
    </row>
    <row r="387" spans="1:6" hidden="1" x14ac:dyDescent="0.3">
      <c r="A387" s="119" t="s">
        <v>1138</v>
      </c>
      <c r="C387" s="155"/>
      <c r="E387" s="126"/>
      <c r="F387" s="126"/>
    </row>
    <row r="388" spans="1:6" hidden="1" x14ac:dyDescent="0.3">
      <c r="A388" s="119" t="s">
        <v>1139</v>
      </c>
      <c r="C388" s="155"/>
      <c r="E388" s="126"/>
      <c r="F388" s="126"/>
    </row>
    <row r="389" spans="1:6" hidden="1" x14ac:dyDescent="0.3">
      <c r="A389" s="119" t="s">
        <v>1140</v>
      </c>
      <c r="C389" s="155"/>
      <c r="E389" s="126"/>
      <c r="F389" s="126"/>
    </row>
    <row r="390" spans="1:6" hidden="1" x14ac:dyDescent="0.3">
      <c r="A390" s="119" t="s">
        <v>1141</v>
      </c>
      <c r="C390" s="155"/>
      <c r="E390" s="126"/>
      <c r="F390" s="126"/>
    </row>
    <row r="391" spans="1:6" hidden="1" x14ac:dyDescent="0.3">
      <c r="A391" s="119" t="s">
        <v>1142</v>
      </c>
      <c r="C391" s="155"/>
      <c r="E391" s="126"/>
      <c r="F391" s="126"/>
    </row>
    <row r="392" spans="1:6" hidden="1" x14ac:dyDescent="0.3">
      <c r="A392" s="119" t="s">
        <v>1143</v>
      </c>
      <c r="C392" s="155"/>
      <c r="E392" s="126"/>
      <c r="F392" s="126"/>
    </row>
    <row r="393" spans="1:6" hidden="1" x14ac:dyDescent="0.3">
      <c r="A393" s="119" t="s">
        <v>1144</v>
      </c>
      <c r="C393" s="155"/>
      <c r="E393" s="126"/>
      <c r="F393" s="126"/>
    </row>
    <row r="394" spans="1:6" hidden="1" x14ac:dyDescent="0.3">
      <c r="A394" s="119" t="s">
        <v>1145</v>
      </c>
      <c r="C394" s="155"/>
      <c r="E394" s="126"/>
      <c r="F394" s="126"/>
    </row>
    <row r="395" spans="1:6" hidden="1" x14ac:dyDescent="0.3">
      <c r="A395" s="119" t="s">
        <v>1146</v>
      </c>
      <c r="C395" s="155"/>
      <c r="E395" s="126"/>
      <c r="F395" s="126"/>
    </row>
    <row r="396" spans="1:6" hidden="1" x14ac:dyDescent="0.3">
      <c r="A396" s="119" t="s">
        <v>1147</v>
      </c>
      <c r="C396" s="155"/>
      <c r="E396" s="126"/>
      <c r="F396" s="126"/>
    </row>
    <row r="397" spans="1:6" hidden="1" x14ac:dyDescent="0.3">
      <c r="A397" s="119" t="s">
        <v>1148</v>
      </c>
      <c r="C397" s="155"/>
      <c r="E397" s="126"/>
      <c r="F397" s="126"/>
    </row>
    <row r="398" spans="1:6" hidden="1" x14ac:dyDescent="0.3">
      <c r="A398" s="119" t="s">
        <v>1149</v>
      </c>
      <c r="C398" s="155"/>
      <c r="E398" s="126"/>
      <c r="F398" s="126"/>
    </row>
    <row r="399" spans="1:6" hidden="1" x14ac:dyDescent="0.3">
      <c r="A399" s="119" t="s">
        <v>1150</v>
      </c>
      <c r="C399" s="155"/>
      <c r="E399" s="126"/>
      <c r="F399" s="126"/>
    </row>
    <row r="400" spans="1:6" hidden="1" x14ac:dyDescent="0.3">
      <c r="A400" s="119" t="s">
        <v>1151</v>
      </c>
      <c r="C400" s="155"/>
      <c r="E400" s="126"/>
      <c r="F400" s="126"/>
    </row>
    <row r="401" spans="1:7" hidden="1" x14ac:dyDescent="0.3">
      <c r="A401" s="119" t="s">
        <v>1152</v>
      </c>
      <c r="C401" s="155"/>
      <c r="E401" s="126"/>
      <c r="F401" s="126"/>
    </row>
    <row r="402" spans="1:7" hidden="1" x14ac:dyDescent="0.3">
      <c r="A402" s="119" t="s">
        <v>1153</v>
      </c>
      <c r="C402" s="155"/>
      <c r="E402" s="126"/>
      <c r="F402" s="126"/>
    </row>
    <row r="403" spans="1:7" hidden="1" x14ac:dyDescent="0.3">
      <c r="A403" s="119" t="s">
        <v>1154</v>
      </c>
      <c r="C403" s="155"/>
      <c r="E403" s="126"/>
      <c r="F403" s="126"/>
    </row>
    <row r="404" spans="1:7" hidden="1" x14ac:dyDescent="0.3">
      <c r="A404" s="119" t="s">
        <v>1155</v>
      </c>
      <c r="C404" s="155"/>
      <c r="E404" s="126"/>
      <c r="F404" s="126"/>
    </row>
    <row r="405" spans="1:7" hidden="1" x14ac:dyDescent="0.3">
      <c r="A405" s="119" t="s">
        <v>1156</v>
      </c>
      <c r="C405" s="155"/>
      <c r="E405" s="126"/>
      <c r="F405" s="126"/>
    </row>
    <row r="406" spans="1:7" hidden="1" x14ac:dyDescent="0.3">
      <c r="A406" s="119" t="s">
        <v>1157</v>
      </c>
      <c r="C406" s="155"/>
      <c r="E406" s="126"/>
      <c r="F406" s="126"/>
    </row>
    <row r="407" spans="1:7" hidden="1" x14ac:dyDescent="0.3">
      <c r="A407" s="119" t="s">
        <v>1158</v>
      </c>
      <c r="C407" s="155"/>
      <c r="E407" s="126"/>
      <c r="F407" s="126"/>
    </row>
    <row r="408" spans="1:7" hidden="1" x14ac:dyDescent="0.3">
      <c r="A408" s="119" t="s">
        <v>1159</v>
      </c>
      <c r="C408" s="155"/>
      <c r="E408" s="126"/>
      <c r="F408" s="126"/>
    </row>
    <row r="409" spans="1:7" hidden="1" x14ac:dyDescent="0.3">
      <c r="A409" s="119" t="s">
        <v>1160</v>
      </c>
      <c r="C409" s="155"/>
      <c r="E409" s="126"/>
      <c r="F409" s="126"/>
    </row>
    <row r="410" spans="1:7" hidden="1" x14ac:dyDescent="0.3">
      <c r="A410" s="119" t="s">
        <v>1161</v>
      </c>
      <c r="C410" s="155"/>
      <c r="E410" s="126"/>
      <c r="F410" s="126"/>
    </row>
    <row r="411" spans="1:7" ht="18.75" customHeight="1" x14ac:dyDescent="0.3">
      <c r="A411" s="105"/>
      <c r="B411" s="75" t="s">
        <v>1162</v>
      </c>
      <c r="C411" s="105"/>
      <c r="D411" s="105"/>
      <c r="E411" s="105"/>
      <c r="F411" s="76"/>
      <c r="G411" s="76"/>
    </row>
    <row r="412" spans="1:7" ht="15" customHeight="1" x14ac:dyDescent="0.3">
      <c r="A412" s="98"/>
      <c r="B412" s="98" t="s">
        <v>1163</v>
      </c>
      <c r="C412" s="98" t="s">
        <v>876</v>
      </c>
      <c r="D412" s="98" t="s">
        <v>877</v>
      </c>
      <c r="E412" s="98"/>
      <c r="F412" s="98" t="s">
        <v>675</v>
      </c>
      <c r="G412" s="98" t="s">
        <v>878</v>
      </c>
    </row>
    <row r="413" spans="1:7" x14ac:dyDescent="0.3">
      <c r="A413" s="119" t="s">
        <v>1164</v>
      </c>
      <c r="B413" s="119" t="s">
        <v>880</v>
      </c>
      <c r="C413" s="154" t="s">
        <v>173</v>
      </c>
      <c r="D413" s="127"/>
      <c r="E413" s="127"/>
      <c r="F413" s="89"/>
      <c r="G413" s="89"/>
    </row>
    <row r="414" spans="1:7" x14ac:dyDescent="0.3">
      <c r="A414" s="127"/>
      <c r="D414" s="127"/>
      <c r="E414" s="127"/>
      <c r="F414" s="89"/>
      <c r="G414" s="89"/>
    </row>
    <row r="415" spans="1:7" x14ac:dyDescent="0.3">
      <c r="B415" s="119" t="s">
        <v>881</v>
      </c>
      <c r="D415" s="127"/>
      <c r="E415" s="127"/>
      <c r="F415" s="89"/>
      <c r="G415" s="89"/>
    </row>
    <row r="416" spans="1:7" x14ac:dyDescent="0.3">
      <c r="A416" s="119" t="s">
        <v>1165</v>
      </c>
      <c r="B416" s="125" t="s">
        <v>1166</v>
      </c>
      <c r="C416" s="119" t="s">
        <v>173</v>
      </c>
      <c r="D416" s="119" t="s">
        <v>173</v>
      </c>
      <c r="E416" s="127"/>
      <c r="F416" s="157" t="str">
        <f t="shared" ref="F416:F439" si="15">IF($C$440=0,"",IF(C416="[for completion]","",C416/$C$440))</f>
        <v/>
      </c>
      <c r="G416" s="157" t="str">
        <f t="shared" ref="G416:G439" si="16">IF($D$440=0,"",IF(D416="[for completion]","",D416/$D$440))</f>
        <v/>
      </c>
    </row>
    <row r="417" spans="1:7" x14ac:dyDescent="0.3">
      <c r="A417" s="119" t="s">
        <v>1167</v>
      </c>
      <c r="B417" s="125" t="s">
        <v>1168</v>
      </c>
      <c r="C417" s="119" t="s">
        <v>173</v>
      </c>
      <c r="D417" s="119" t="s">
        <v>173</v>
      </c>
      <c r="E417" s="127"/>
      <c r="F417" s="157" t="str">
        <f t="shared" si="15"/>
        <v/>
      </c>
      <c r="G417" s="157" t="str">
        <f t="shared" si="16"/>
        <v/>
      </c>
    </row>
    <row r="418" spans="1:7" x14ac:dyDescent="0.3">
      <c r="A418" s="119" t="s">
        <v>1169</v>
      </c>
      <c r="B418" s="125" t="s">
        <v>1170</v>
      </c>
      <c r="C418" s="119" t="s">
        <v>173</v>
      </c>
      <c r="D418" s="119" t="s">
        <v>173</v>
      </c>
      <c r="E418" s="127"/>
      <c r="F418" s="157" t="str">
        <f t="shared" si="15"/>
        <v/>
      </c>
      <c r="G418" s="157" t="str">
        <f t="shared" si="16"/>
        <v/>
      </c>
    </row>
    <row r="419" spans="1:7" x14ac:dyDescent="0.3">
      <c r="A419" s="119" t="s">
        <v>1171</v>
      </c>
      <c r="B419" s="125" t="s">
        <v>899</v>
      </c>
      <c r="C419" s="119" t="s">
        <v>173</v>
      </c>
      <c r="D419" s="119" t="s">
        <v>173</v>
      </c>
      <c r="E419" s="127"/>
      <c r="F419" s="157" t="str">
        <f t="shared" si="15"/>
        <v/>
      </c>
      <c r="G419" s="157" t="str">
        <f t="shared" si="16"/>
        <v/>
      </c>
    </row>
    <row r="420" spans="1:7" x14ac:dyDescent="0.3">
      <c r="A420" s="119" t="s">
        <v>1172</v>
      </c>
      <c r="B420" s="125" t="s">
        <v>1173</v>
      </c>
      <c r="C420" s="119" t="s">
        <v>173</v>
      </c>
      <c r="D420" s="119" t="s">
        <v>173</v>
      </c>
      <c r="E420" s="127"/>
      <c r="F420" s="157" t="str">
        <f t="shared" si="15"/>
        <v/>
      </c>
      <c r="G420" s="157" t="str">
        <f t="shared" si="16"/>
        <v/>
      </c>
    </row>
    <row r="421" spans="1:7" x14ac:dyDescent="0.3">
      <c r="A421" s="119" t="s">
        <v>1174</v>
      </c>
      <c r="B421" s="125" t="s">
        <v>1175</v>
      </c>
      <c r="C421" s="119" t="s">
        <v>173</v>
      </c>
      <c r="D421" s="119" t="s">
        <v>173</v>
      </c>
      <c r="E421" s="127"/>
      <c r="F421" s="157" t="str">
        <f t="shared" si="15"/>
        <v/>
      </c>
      <c r="G421" s="157" t="str">
        <f t="shared" si="16"/>
        <v/>
      </c>
    </row>
    <row r="422" spans="1:7" x14ac:dyDescent="0.3">
      <c r="A422" s="119" t="s">
        <v>1176</v>
      </c>
      <c r="B422" s="125" t="s">
        <v>1177</v>
      </c>
      <c r="C422" s="119" t="s">
        <v>173</v>
      </c>
      <c r="D422" s="119" t="s">
        <v>173</v>
      </c>
      <c r="E422" s="127"/>
      <c r="F422" s="157" t="str">
        <f t="shared" si="15"/>
        <v/>
      </c>
      <c r="G422" s="157" t="str">
        <f t="shared" si="16"/>
        <v/>
      </c>
    </row>
    <row r="423" spans="1:7" x14ac:dyDescent="0.3">
      <c r="A423" s="119" t="s">
        <v>1178</v>
      </c>
      <c r="B423" s="125" t="s">
        <v>1179</v>
      </c>
      <c r="C423" s="119" t="s">
        <v>173</v>
      </c>
      <c r="D423" s="119" t="s">
        <v>173</v>
      </c>
      <c r="E423" s="127"/>
      <c r="F423" s="157" t="str">
        <f t="shared" si="15"/>
        <v/>
      </c>
      <c r="G423" s="157" t="str">
        <f t="shared" si="16"/>
        <v/>
      </c>
    </row>
    <row r="424" spans="1:7" x14ac:dyDescent="0.3">
      <c r="A424" s="119" t="s">
        <v>1180</v>
      </c>
      <c r="B424" s="125" t="s">
        <v>1181</v>
      </c>
      <c r="C424" s="119" t="s">
        <v>173</v>
      </c>
      <c r="D424" s="119" t="s">
        <v>173</v>
      </c>
      <c r="E424" s="127"/>
      <c r="F424" s="157" t="str">
        <f t="shared" si="15"/>
        <v/>
      </c>
      <c r="G424" s="157" t="str">
        <f t="shared" si="16"/>
        <v/>
      </c>
    </row>
    <row r="425" spans="1:7" x14ac:dyDescent="0.3">
      <c r="A425" s="119" t="s">
        <v>1182</v>
      </c>
      <c r="B425" s="125"/>
      <c r="C425" s="154"/>
      <c r="D425" s="137"/>
      <c r="E425" s="125"/>
      <c r="F425" s="157" t="str">
        <f t="shared" si="15"/>
        <v/>
      </c>
      <c r="G425" s="157" t="str">
        <f t="shared" si="16"/>
        <v/>
      </c>
    </row>
    <row r="426" spans="1:7" x14ac:dyDescent="0.3">
      <c r="A426" s="119" t="s">
        <v>1183</v>
      </c>
      <c r="B426" s="125"/>
      <c r="C426" s="154"/>
      <c r="D426" s="137"/>
      <c r="E426" s="125"/>
      <c r="F426" s="157" t="str">
        <f t="shared" si="15"/>
        <v/>
      </c>
      <c r="G426" s="157" t="str">
        <f t="shared" si="16"/>
        <v/>
      </c>
    </row>
    <row r="427" spans="1:7" x14ac:dyDescent="0.3">
      <c r="A427" s="119" t="s">
        <v>1184</v>
      </c>
      <c r="B427" s="125"/>
      <c r="C427" s="154"/>
      <c r="D427" s="137"/>
      <c r="E427" s="125"/>
      <c r="F427" s="157" t="str">
        <f t="shared" si="15"/>
        <v/>
      </c>
      <c r="G427" s="157" t="str">
        <f t="shared" si="16"/>
        <v/>
      </c>
    </row>
    <row r="428" spans="1:7" x14ac:dyDescent="0.3">
      <c r="A428" s="119" t="s">
        <v>1185</v>
      </c>
      <c r="B428" s="125"/>
      <c r="C428" s="154"/>
      <c r="D428" s="137"/>
      <c r="E428" s="125"/>
      <c r="F428" s="157" t="str">
        <f t="shared" si="15"/>
        <v/>
      </c>
      <c r="G428" s="157" t="str">
        <f t="shared" si="16"/>
        <v/>
      </c>
    </row>
    <row r="429" spans="1:7" x14ac:dyDescent="0.3">
      <c r="A429" s="119" t="s">
        <v>1186</v>
      </c>
      <c r="B429" s="125"/>
      <c r="C429" s="154"/>
      <c r="D429" s="137"/>
      <c r="E429" s="125"/>
      <c r="F429" s="157" t="str">
        <f t="shared" si="15"/>
        <v/>
      </c>
      <c r="G429" s="157" t="str">
        <f t="shared" si="16"/>
        <v/>
      </c>
    </row>
    <row r="430" spans="1:7" x14ac:dyDescent="0.3">
      <c r="A430" s="119" t="s">
        <v>1187</v>
      </c>
      <c r="B430" s="125"/>
      <c r="C430" s="154"/>
      <c r="D430" s="137"/>
      <c r="E430" s="125"/>
      <c r="F430" s="157" t="str">
        <f t="shared" si="15"/>
        <v/>
      </c>
      <c r="G430" s="157" t="str">
        <f t="shared" si="16"/>
        <v/>
      </c>
    </row>
    <row r="431" spans="1:7" x14ac:dyDescent="0.3">
      <c r="A431" s="119" t="s">
        <v>1188</v>
      </c>
      <c r="B431" s="125"/>
      <c r="C431" s="154"/>
      <c r="D431" s="137"/>
      <c r="F431" s="157" t="str">
        <f t="shared" si="15"/>
        <v/>
      </c>
      <c r="G431" s="157" t="str">
        <f t="shared" si="16"/>
        <v/>
      </c>
    </row>
    <row r="432" spans="1:7" x14ac:dyDescent="0.3">
      <c r="A432" s="119" t="s">
        <v>1189</v>
      </c>
      <c r="B432" s="125"/>
      <c r="C432" s="154"/>
      <c r="D432" s="137"/>
      <c r="E432" s="109"/>
      <c r="F432" s="157" t="str">
        <f t="shared" si="15"/>
        <v/>
      </c>
      <c r="G432" s="157" t="str">
        <f t="shared" si="16"/>
        <v/>
      </c>
    </row>
    <row r="433" spans="1:7" x14ac:dyDescent="0.3">
      <c r="A433" s="119" t="s">
        <v>1190</v>
      </c>
      <c r="B433" s="125"/>
      <c r="C433" s="154"/>
      <c r="D433" s="137"/>
      <c r="E433" s="109"/>
      <c r="F433" s="157" t="str">
        <f t="shared" si="15"/>
        <v/>
      </c>
      <c r="G433" s="157" t="str">
        <f t="shared" si="16"/>
        <v/>
      </c>
    </row>
    <row r="434" spans="1:7" x14ac:dyDescent="0.3">
      <c r="A434" s="119" t="s">
        <v>1191</v>
      </c>
      <c r="B434" s="125"/>
      <c r="C434" s="154"/>
      <c r="D434" s="137"/>
      <c r="E434" s="109"/>
      <c r="F434" s="157" t="str">
        <f t="shared" si="15"/>
        <v/>
      </c>
      <c r="G434" s="157" t="str">
        <f t="shared" si="16"/>
        <v/>
      </c>
    </row>
    <row r="435" spans="1:7" x14ac:dyDescent="0.3">
      <c r="A435" s="119" t="s">
        <v>1192</v>
      </c>
      <c r="B435" s="125"/>
      <c r="C435" s="154"/>
      <c r="D435" s="137"/>
      <c r="E435" s="109"/>
      <c r="F435" s="157" t="str">
        <f t="shared" si="15"/>
        <v/>
      </c>
      <c r="G435" s="157" t="str">
        <f t="shared" si="16"/>
        <v/>
      </c>
    </row>
    <row r="436" spans="1:7" x14ac:dyDescent="0.3">
      <c r="A436" s="119" t="s">
        <v>1193</v>
      </c>
      <c r="B436" s="125"/>
      <c r="C436" s="154"/>
      <c r="D436" s="137"/>
      <c r="E436" s="109"/>
      <c r="F436" s="157" t="str">
        <f t="shared" si="15"/>
        <v/>
      </c>
      <c r="G436" s="157" t="str">
        <f t="shared" si="16"/>
        <v/>
      </c>
    </row>
    <row r="437" spans="1:7" x14ac:dyDescent="0.3">
      <c r="A437" s="119" t="s">
        <v>1194</v>
      </c>
      <c r="B437" s="125"/>
      <c r="C437" s="154"/>
      <c r="D437" s="137"/>
      <c r="E437" s="109"/>
      <c r="F437" s="157" t="str">
        <f t="shared" si="15"/>
        <v/>
      </c>
      <c r="G437" s="157" t="str">
        <f t="shared" si="16"/>
        <v/>
      </c>
    </row>
    <row r="438" spans="1:7" x14ac:dyDescent="0.3">
      <c r="A438" s="119" t="s">
        <v>1195</v>
      </c>
      <c r="B438" s="125"/>
      <c r="C438" s="154"/>
      <c r="D438" s="137"/>
      <c r="E438" s="109"/>
      <c r="F438" s="157" t="str">
        <f t="shared" si="15"/>
        <v/>
      </c>
      <c r="G438" s="157" t="str">
        <f t="shared" si="16"/>
        <v/>
      </c>
    </row>
    <row r="439" spans="1:7" x14ac:dyDescent="0.3">
      <c r="A439" s="119" t="s">
        <v>1196</v>
      </c>
      <c r="B439" s="125"/>
      <c r="C439" s="154"/>
      <c r="D439" s="137"/>
      <c r="E439" s="109"/>
      <c r="F439" s="157" t="str">
        <f t="shared" si="15"/>
        <v/>
      </c>
      <c r="G439" s="157" t="str">
        <f t="shared" si="16"/>
        <v/>
      </c>
    </row>
    <row r="440" spans="1:7" x14ac:dyDescent="0.3">
      <c r="A440" s="119" t="s">
        <v>1197</v>
      </c>
      <c r="B440" s="125" t="s">
        <v>196</v>
      </c>
      <c r="C440" s="111">
        <f>SUM(C416:C439)</f>
        <v>0</v>
      </c>
      <c r="D440" s="111">
        <f>SUM(D416:D439)</f>
        <v>0</v>
      </c>
      <c r="E440" s="109"/>
      <c r="F440" s="158">
        <f>SUM(F416:F439)</f>
        <v>0</v>
      </c>
      <c r="G440" s="158">
        <f>SUM(G416:G439)</f>
        <v>0</v>
      </c>
    </row>
    <row r="441" spans="1:7" ht="15" customHeight="1" x14ac:dyDescent="0.3">
      <c r="A441" s="98"/>
      <c r="B441" s="98" t="s">
        <v>1198</v>
      </c>
      <c r="C441" s="98" t="s">
        <v>876</v>
      </c>
      <c r="D441" s="98" t="s">
        <v>877</v>
      </c>
      <c r="E441" s="98"/>
      <c r="F441" s="98" t="s">
        <v>675</v>
      </c>
      <c r="G441" s="98" t="s">
        <v>878</v>
      </c>
    </row>
    <row r="442" spans="1:7" x14ac:dyDescent="0.3">
      <c r="A442" s="119" t="s">
        <v>1199</v>
      </c>
      <c r="B442" s="119" t="s">
        <v>921</v>
      </c>
      <c r="C442" s="119" t="s">
        <v>173</v>
      </c>
      <c r="G442" s="119"/>
    </row>
    <row r="443" spans="1:7" x14ac:dyDescent="0.3">
      <c r="G443" s="119"/>
    </row>
    <row r="444" spans="1:7" x14ac:dyDescent="0.3">
      <c r="B444" s="125" t="s">
        <v>922</v>
      </c>
      <c r="G444" s="119"/>
    </row>
    <row r="445" spans="1:7" x14ac:dyDescent="0.3">
      <c r="A445" s="119" t="s">
        <v>1200</v>
      </c>
      <c r="B445" s="119" t="s">
        <v>924</v>
      </c>
      <c r="C445" s="119" t="s">
        <v>173</v>
      </c>
      <c r="D445" s="119" t="s">
        <v>173</v>
      </c>
      <c r="F445" s="157" t="str">
        <f t="shared" ref="F445:F452" si="17">IF($C$453=0,"",IF(C445="[for completion]","",C445/$C$453))</f>
        <v/>
      </c>
      <c r="G445" s="157" t="str">
        <f t="shared" ref="G445:G452" si="18">IF($D$453=0,"",IF(D445="[for completion]","",D445/$D$453))</f>
        <v/>
      </c>
    </row>
    <row r="446" spans="1:7" x14ac:dyDescent="0.3">
      <c r="A446" s="119" t="s">
        <v>1201</v>
      </c>
      <c r="B446" s="119" t="s">
        <v>926</v>
      </c>
      <c r="C446" s="119" t="s">
        <v>173</v>
      </c>
      <c r="D446" s="119" t="s">
        <v>173</v>
      </c>
      <c r="F446" s="157" t="str">
        <f t="shared" si="17"/>
        <v/>
      </c>
      <c r="G446" s="157" t="str">
        <f t="shared" si="18"/>
        <v/>
      </c>
    </row>
    <row r="447" spans="1:7" x14ac:dyDescent="0.3">
      <c r="A447" s="119" t="s">
        <v>1202</v>
      </c>
      <c r="B447" s="119" t="s">
        <v>928</v>
      </c>
      <c r="C447" s="119" t="s">
        <v>173</v>
      </c>
      <c r="D447" s="119" t="s">
        <v>173</v>
      </c>
      <c r="F447" s="157" t="str">
        <f t="shared" si="17"/>
        <v/>
      </c>
      <c r="G447" s="157" t="str">
        <f t="shared" si="18"/>
        <v/>
      </c>
    </row>
    <row r="448" spans="1:7" x14ac:dyDescent="0.3">
      <c r="A448" s="119" t="s">
        <v>1203</v>
      </c>
      <c r="B448" s="119" t="s">
        <v>930</v>
      </c>
      <c r="C448" s="119" t="s">
        <v>173</v>
      </c>
      <c r="D448" s="119" t="s">
        <v>173</v>
      </c>
      <c r="F448" s="157" t="str">
        <f t="shared" si="17"/>
        <v/>
      </c>
      <c r="G448" s="157" t="str">
        <f t="shared" si="18"/>
        <v/>
      </c>
    </row>
    <row r="449" spans="1:7" x14ac:dyDescent="0.3">
      <c r="A449" s="119" t="s">
        <v>1204</v>
      </c>
      <c r="B449" s="119" t="s">
        <v>932</v>
      </c>
      <c r="C449" s="119" t="s">
        <v>173</v>
      </c>
      <c r="D449" s="119" t="s">
        <v>173</v>
      </c>
      <c r="F449" s="157" t="str">
        <f t="shared" si="17"/>
        <v/>
      </c>
      <c r="G449" s="157" t="str">
        <f t="shared" si="18"/>
        <v/>
      </c>
    </row>
    <row r="450" spans="1:7" x14ac:dyDescent="0.3">
      <c r="A450" s="119" t="s">
        <v>1205</v>
      </c>
      <c r="B450" s="119" t="s">
        <v>934</v>
      </c>
      <c r="C450" s="119" t="s">
        <v>173</v>
      </c>
      <c r="D450" s="119" t="s">
        <v>173</v>
      </c>
      <c r="F450" s="157" t="str">
        <f t="shared" si="17"/>
        <v/>
      </c>
      <c r="G450" s="157" t="str">
        <f t="shared" si="18"/>
        <v/>
      </c>
    </row>
    <row r="451" spans="1:7" x14ac:dyDescent="0.3">
      <c r="A451" s="119" t="s">
        <v>1206</v>
      </c>
      <c r="B451" s="119" t="s">
        <v>936</v>
      </c>
      <c r="C451" s="119" t="s">
        <v>173</v>
      </c>
      <c r="D451" s="119" t="s">
        <v>173</v>
      </c>
      <c r="F451" s="157" t="str">
        <f t="shared" si="17"/>
        <v/>
      </c>
      <c r="G451" s="157" t="str">
        <f t="shared" si="18"/>
        <v/>
      </c>
    </row>
    <row r="452" spans="1:7" x14ac:dyDescent="0.3">
      <c r="A452" s="119" t="s">
        <v>1207</v>
      </c>
      <c r="B452" s="119" t="s">
        <v>938</v>
      </c>
      <c r="C452" s="119" t="s">
        <v>173</v>
      </c>
      <c r="D452" s="119" t="s">
        <v>173</v>
      </c>
      <c r="F452" s="157" t="str">
        <f t="shared" si="17"/>
        <v/>
      </c>
      <c r="G452" s="157" t="str">
        <f t="shared" si="18"/>
        <v/>
      </c>
    </row>
    <row r="453" spans="1:7" x14ac:dyDescent="0.3">
      <c r="A453" s="119" t="s">
        <v>1208</v>
      </c>
      <c r="B453" s="110" t="s">
        <v>196</v>
      </c>
      <c r="C453" s="137">
        <f>SUM(C445:C452)</f>
        <v>0</v>
      </c>
      <c r="D453" s="137">
        <f>SUM(D445:D452)</f>
        <v>0</v>
      </c>
      <c r="F453" s="155">
        <f>SUM(F445:F452)</f>
        <v>0</v>
      </c>
      <c r="G453" s="155">
        <f>SUM(G445:G452)</f>
        <v>0</v>
      </c>
    </row>
    <row r="454" spans="1:7" outlineLevel="1" x14ac:dyDescent="0.3">
      <c r="A454" s="119" t="s">
        <v>1209</v>
      </c>
      <c r="B454" s="101" t="s">
        <v>941</v>
      </c>
      <c r="C454" s="154"/>
      <c r="D454" s="137"/>
      <c r="F454" s="157" t="str">
        <f t="shared" ref="F454:F459" si="19">IF($C$453=0,"",IF(C454="[for completion]","",C454/$C$453))</f>
        <v/>
      </c>
      <c r="G454" s="157" t="str">
        <f t="shared" ref="G454:G459" si="20">IF($D$453=0,"",IF(D454="[for completion]","",D454/$D$453))</f>
        <v/>
      </c>
    </row>
    <row r="455" spans="1:7" outlineLevel="1" x14ac:dyDescent="0.3">
      <c r="A455" s="119" t="s">
        <v>1210</v>
      </c>
      <c r="B455" s="101" t="s">
        <v>943</v>
      </c>
      <c r="C455" s="154"/>
      <c r="D455" s="137"/>
      <c r="F455" s="157" t="str">
        <f t="shared" si="19"/>
        <v/>
      </c>
      <c r="G455" s="157" t="str">
        <f t="shared" si="20"/>
        <v/>
      </c>
    </row>
    <row r="456" spans="1:7" outlineLevel="1" x14ac:dyDescent="0.3">
      <c r="A456" s="119" t="s">
        <v>1211</v>
      </c>
      <c r="B456" s="101" t="s">
        <v>945</v>
      </c>
      <c r="C456" s="154"/>
      <c r="D456" s="137"/>
      <c r="F456" s="157" t="str">
        <f t="shared" si="19"/>
        <v/>
      </c>
      <c r="G456" s="157" t="str">
        <f t="shared" si="20"/>
        <v/>
      </c>
    </row>
    <row r="457" spans="1:7" outlineLevel="1" x14ac:dyDescent="0.3">
      <c r="A457" s="119" t="s">
        <v>1212</v>
      </c>
      <c r="B457" s="101" t="s">
        <v>947</v>
      </c>
      <c r="C457" s="154"/>
      <c r="D457" s="137"/>
      <c r="F457" s="157" t="str">
        <f t="shared" si="19"/>
        <v/>
      </c>
      <c r="G457" s="157" t="str">
        <f t="shared" si="20"/>
        <v/>
      </c>
    </row>
    <row r="458" spans="1:7" outlineLevel="1" x14ac:dyDescent="0.3">
      <c r="A458" s="119" t="s">
        <v>1213</v>
      </c>
      <c r="B458" s="101" t="s">
        <v>949</v>
      </c>
      <c r="C458" s="154"/>
      <c r="D458" s="137"/>
      <c r="F458" s="157" t="str">
        <f t="shared" si="19"/>
        <v/>
      </c>
      <c r="G458" s="157" t="str">
        <f t="shared" si="20"/>
        <v/>
      </c>
    </row>
    <row r="459" spans="1:7" outlineLevel="1" x14ac:dyDescent="0.3">
      <c r="A459" s="119" t="s">
        <v>1214</v>
      </c>
      <c r="B459" s="101" t="s">
        <v>951</v>
      </c>
      <c r="C459" s="154"/>
      <c r="D459" s="137"/>
      <c r="F459" s="157" t="str">
        <f t="shared" si="19"/>
        <v/>
      </c>
      <c r="G459" s="157" t="str">
        <f t="shared" si="20"/>
        <v/>
      </c>
    </row>
    <row r="460" spans="1:7" outlineLevel="1" x14ac:dyDescent="0.3">
      <c r="A460" s="119" t="s">
        <v>1215</v>
      </c>
      <c r="B460" s="101"/>
      <c r="F460" s="112"/>
      <c r="G460" s="112"/>
    </row>
    <row r="461" spans="1:7" outlineLevel="1" x14ac:dyDescent="0.3">
      <c r="A461" s="119" t="s">
        <v>1216</v>
      </c>
      <c r="B461" s="101"/>
      <c r="F461" s="112"/>
      <c r="G461" s="112"/>
    </row>
    <row r="462" spans="1:7" outlineLevel="1" x14ac:dyDescent="0.3">
      <c r="A462" s="119" t="s">
        <v>1217</v>
      </c>
      <c r="B462" s="101"/>
      <c r="F462" s="109"/>
      <c r="G462" s="109"/>
    </row>
    <row r="463" spans="1:7" ht="15" customHeight="1" x14ac:dyDescent="0.3">
      <c r="A463" s="98"/>
      <c r="B463" s="98" t="s">
        <v>1218</v>
      </c>
      <c r="C463" s="98" t="s">
        <v>876</v>
      </c>
      <c r="D463" s="98" t="s">
        <v>877</v>
      </c>
      <c r="E463" s="98"/>
      <c r="F463" s="98" t="s">
        <v>675</v>
      </c>
      <c r="G463" s="98" t="s">
        <v>878</v>
      </c>
    </row>
    <row r="464" spans="1:7" x14ac:dyDescent="0.3">
      <c r="A464" s="119" t="s">
        <v>1219</v>
      </c>
      <c r="B464" s="119" t="s">
        <v>921</v>
      </c>
      <c r="C464" s="119" t="s">
        <v>173</v>
      </c>
      <c r="G464" s="119"/>
    </row>
    <row r="465" spans="1:7" x14ac:dyDescent="0.3">
      <c r="G465" s="119"/>
    </row>
    <row r="466" spans="1:7" x14ac:dyDescent="0.3">
      <c r="B466" s="125" t="s">
        <v>922</v>
      </c>
      <c r="G466" s="119"/>
    </row>
    <row r="467" spans="1:7" x14ac:dyDescent="0.3">
      <c r="A467" s="119" t="s">
        <v>1220</v>
      </c>
      <c r="B467" s="119" t="s">
        <v>924</v>
      </c>
      <c r="C467" s="119" t="s">
        <v>173</v>
      </c>
      <c r="D467" s="119" t="s">
        <v>173</v>
      </c>
      <c r="F467" s="157" t="str">
        <f t="shared" ref="F467:F474" si="21">IF($C$475=0,"",IF(C467="[Mark as ND1 if not relevant]","",C467/$C$475))</f>
        <v/>
      </c>
      <c r="G467" s="157" t="str">
        <f t="shared" ref="G467:G474" si="22">IF($D$475=0,"",IF(D467="[Mark as ND1 if not relevant]","",D467/$D$475))</f>
        <v/>
      </c>
    </row>
    <row r="468" spans="1:7" x14ac:dyDescent="0.3">
      <c r="A468" s="119" t="s">
        <v>1221</v>
      </c>
      <c r="B468" s="119" t="s">
        <v>926</v>
      </c>
      <c r="C468" s="119" t="s">
        <v>173</v>
      </c>
      <c r="D468" s="119" t="s">
        <v>173</v>
      </c>
      <c r="F468" s="157" t="str">
        <f t="shared" si="21"/>
        <v/>
      </c>
      <c r="G468" s="157" t="str">
        <f t="shared" si="22"/>
        <v/>
      </c>
    </row>
    <row r="469" spans="1:7" x14ac:dyDescent="0.3">
      <c r="A469" s="119" t="s">
        <v>1222</v>
      </c>
      <c r="B469" s="119" t="s">
        <v>928</v>
      </c>
      <c r="C469" s="119" t="s">
        <v>173</v>
      </c>
      <c r="D469" s="119" t="s">
        <v>173</v>
      </c>
      <c r="F469" s="157" t="str">
        <f t="shared" si="21"/>
        <v/>
      </c>
      <c r="G469" s="157" t="str">
        <f t="shared" si="22"/>
        <v/>
      </c>
    </row>
    <row r="470" spans="1:7" x14ac:dyDescent="0.3">
      <c r="A470" s="119" t="s">
        <v>1223</v>
      </c>
      <c r="B470" s="119" t="s">
        <v>930</v>
      </c>
      <c r="C470" s="119" t="s">
        <v>173</v>
      </c>
      <c r="D470" s="119" t="s">
        <v>173</v>
      </c>
      <c r="F470" s="157" t="str">
        <f t="shared" si="21"/>
        <v/>
      </c>
      <c r="G470" s="157" t="str">
        <f t="shared" si="22"/>
        <v/>
      </c>
    </row>
    <row r="471" spans="1:7" x14ac:dyDescent="0.3">
      <c r="A471" s="119" t="s">
        <v>1224</v>
      </c>
      <c r="B471" s="119" t="s">
        <v>932</v>
      </c>
      <c r="C471" s="119" t="s">
        <v>173</v>
      </c>
      <c r="D471" s="119" t="s">
        <v>173</v>
      </c>
      <c r="F471" s="157" t="str">
        <f t="shared" si="21"/>
        <v/>
      </c>
      <c r="G471" s="157" t="str">
        <f t="shared" si="22"/>
        <v/>
      </c>
    </row>
    <row r="472" spans="1:7" x14ac:dyDescent="0.3">
      <c r="A472" s="119" t="s">
        <v>1225</v>
      </c>
      <c r="B472" s="119" t="s">
        <v>934</v>
      </c>
      <c r="C472" s="119" t="s">
        <v>173</v>
      </c>
      <c r="D472" s="119" t="s">
        <v>173</v>
      </c>
      <c r="F472" s="157" t="str">
        <f t="shared" si="21"/>
        <v/>
      </c>
      <c r="G472" s="157" t="str">
        <f t="shared" si="22"/>
        <v/>
      </c>
    </row>
    <row r="473" spans="1:7" x14ac:dyDescent="0.3">
      <c r="A473" s="119" t="s">
        <v>1226</v>
      </c>
      <c r="B473" s="119" t="s">
        <v>936</v>
      </c>
      <c r="C473" s="119" t="s">
        <v>173</v>
      </c>
      <c r="D473" s="119" t="s">
        <v>173</v>
      </c>
      <c r="F473" s="157" t="str">
        <f t="shared" si="21"/>
        <v/>
      </c>
      <c r="G473" s="157" t="str">
        <f t="shared" si="22"/>
        <v/>
      </c>
    </row>
    <row r="474" spans="1:7" x14ac:dyDescent="0.3">
      <c r="A474" s="119" t="s">
        <v>1227</v>
      </c>
      <c r="B474" s="119" t="s">
        <v>938</v>
      </c>
      <c r="C474" s="119" t="s">
        <v>173</v>
      </c>
      <c r="D474" s="119" t="s">
        <v>173</v>
      </c>
      <c r="F474" s="157" t="str">
        <f t="shared" si="21"/>
        <v/>
      </c>
      <c r="G474" s="157" t="str">
        <f t="shared" si="22"/>
        <v/>
      </c>
    </row>
    <row r="475" spans="1:7" x14ac:dyDescent="0.3">
      <c r="A475" s="119" t="s">
        <v>1228</v>
      </c>
      <c r="B475" s="110" t="s">
        <v>196</v>
      </c>
      <c r="C475" s="137">
        <f>SUM(C467:C474)</f>
        <v>0</v>
      </c>
      <c r="D475" s="137">
        <f>SUM(D467:D474)</f>
        <v>0</v>
      </c>
      <c r="F475" s="155">
        <f>SUM(F467:F474)</f>
        <v>0</v>
      </c>
      <c r="G475" s="155">
        <f>SUM(G467:G474)</f>
        <v>0</v>
      </c>
    </row>
    <row r="476" spans="1:7" outlineLevel="1" x14ac:dyDescent="0.3">
      <c r="A476" s="119" t="s">
        <v>1229</v>
      </c>
      <c r="B476" s="101" t="s">
        <v>941</v>
      </c>
      <c r="C476" s="154"/>
      <c r="D476" s="137"/>
      <c r="F476" s="157" t="str">
        <f t="shared" ref="F476:F481" si="23">IF($C$475=0,"",IF(C476="[for completion]","",C476/$C$475))</f>
        <v/>
      </c>
      <c r="G476" s="157" t="str">
        <f t="shared" ref="G476:G481" si="24">IF($D$475=0,"",IF(D476="[for completion]","",D476/$D$475))</f>
        <v/>
      </c>
    </row>
    <row r="477" spans="1:7" outlineLevel="1" x14ac:dyDescent="0.3">
      <c r="A477" s="119" t="s">
        <v>1230</v>
      </c>
      <c r="B477" s="101" t="s">
        <v>943</v>
      </c>
      <c r="C477" s="154"/>
      <c r="D477" s="137"/>
      <c r="F477" s="157" t="str">
        <f t="shared" si="23"/>
        <v/>
      </c>
      <c r="G477" s="157" t="str">
        <f t="shared" si="24"/>
        <v/>
      </c>
    </row>
    <row r="478" spans="1:7" outlineLevel="1" x14ac:dyDescent="0.3">
      <c r="A478" s="119" t="s">
        <v>1231</v>
      </c>
      <c r="B478" s="101" t="s">
        <v>945</v>
      </c>
      <c r="C478" s="154"/>
      <c r="D478" s="137"/>
      <c r="F478" s="157" t="str">
        <f t="shared" si="23"/>
        <v/>
      </c>
      <c r="G478" s="157" t="str">
        <f t="shared" si="24"/>
        <v/>
      </c>
    </row>
    <row r="479" spans="1:7" outlineLevel="1" x14ac:dyDescent="0.3">
      <c r="A479" s="119" t="s">
        <v>1232</v>
      </c>
      <c r="B479" s="101" t="s">
        <v>947</v>
      </c>
      <c r="C479" s="154"/>
      <c r="D479" s="137"/>
      <c r="F479" s="157" t="str">
        <f t="shared" si="23"/>
        <v/>
      </c>
      <c r="G479" s="157" t="str">
        <f t="shared" si="24"/>
        <v/>
      </c>
    </row>
    <row r="480" spans="1:7" outlineLevel="1" x14ac:dyDescent="0.3">
      <c r="A480" s="119" t="s">
        <v>1233</v>
      </c>
      <c r="B480" s="101" t="s">
        <v>949</v>
      </c>
      <c r="C480" s="154"/>
      <c r="D480" s="137"/>
      <c r="F480" s="157" t="str">
        <f t="shared" si="23"/>
        <v/>
      </c>
      <c r="G480" s="157" t="str">
        <f t="shared" si="24"/>
        <v/>
      </c>
    </row>
    <row r="481" spans="1:7" outlineLevel="1" x14ac:dyDescent="0.3">
      <c r="A481" s="119" t="s">
        <v>1234</v>
      </c>
      <c r="B481" s="101" t="s">
        <v>951</v>
      </c>
      <c r="C481" s="154"/>
      <c r="D481" s="137"/>
      <c r="F481" s="157" t="str">
        <f t="shared" si="23"/>
        <v/>
      </c>
      <c r="G481" s="157" t="str">
        <f t="shared" si="24"/>
        <v/>
      </c>
    </row>
    <row r="482" spans="1:7" outlineLevel="1" x14ac:dyDescent="0.3">
      <c r="A482" s="119" t="s">
        <v>1235</v>
      </c>
      <c r="B482" s="101"/>
      <c r="F482" s="157"/>
      <c r="G482" s="157"/>
    </row>
    <row r="483" spans="1:7" outlineLevel="1" x14ac:dyDescent="0.3">
      <c r="A483" s="119" t="s">
        <v>1236</v>
      </c>
      <c r="B483" s="101"/>
      <c r="F483" s="157"/>
      <c r="G483" s="157"/>
    </row>
    <row r="484" spans="1:7" outlineLevel="1" x14ac:dyDescent="0.3">
      <c r="A484" s="119" t="s">
        <v>1237</v>
      </c>
      <c r="B484" s="101"/>
      <c r="F484" s="157"/>
      <c r="G484" s="155"/>
    </row>
    <row r="485" spans="1:7" ht="15" customHeight="1" x14ac:dyDescent="0.3">
      <c r="A485" s="98"/>
      <c r="B485" s="98" t="s">
        <v>1238</v>
      </c>
      <c r="C485" s="98" t="s">
        <v>1239</v>
      </c>
      <c r="D485" s="98"/>
      <c r="E485" s="98"/>
      <c r="F485" s="98"/>
      <c r="G485" s="73"/>
    </row>
    <row r="486" spans="1:7" x14ac:dyDescent="0.3">
      <c r="A486" s="119" t="s">
        <v>1240</v>
      </c>
      <c r="B486" s="125" t="s">
        <v>1241</v>
      </c>
      <c r="C486" s="119" t="s">
        <v>173</v>
      </c>
      <c r="G486" s="119"/>
    </row>
    <row r="487" spans="1:7" x14ac:dyDescent="0.3">
      <c r="A487" s="119" t="s">
        <v>1242</v>
      </c>
      <c r="B487" s="125" t="s">
        <v>1243</v>
      </c>
      <c r="C487" s="119" t="s">
        <v>173</v>
      </c>
      <c r="G487" s="119"/>
    </row>
    <row r="488" spans="1:7" x14ac:dyDescent="0.3">
      <c r="A488" s="119" t="s">
        <v>1244</v>
      </c>
      <c r="B488" s="125" t="s">
        <v>1245</v>
      </c>
      <c r="C488" s="119" t="s">
        <v>173</v>
      </c>
      <c r="G488" s="119"/>
    </row>
    <row r="489" spans="1:7" x14ac:dyDescent="0.3">
      <c r="A489" s="119" t="s">
        <v>1246</v>
      </c>
      <c r="B489" s="125" t="s">
        <v>1247</v>
      </c>
      <c r="C489" s="119" t="s">
        <v>173</v>
      </c>
      <c r="G489" s="119"/>
    </row>
    <row r="490" spans="1:7" x14ac:dyDescent="0.3">
      <c r="A490" s="119" t="s">
        <v>1248</v>
      </c>
      <c r="B490" s="125" t="s">
        <v>1249</v>
      </c>
      <c r="C490" s="119" t="s">
        <v>173</v>
      </c>
      <c r="G490" s="119"/>
    </row>
    <row r="491" spans="1:7" x14ac:dyDescent="0.3">
      <c r="A491" s="119" t="s">
        <v>1250</v>
      </c>
      <c r="B491" s="125" t="s">
        <v>1251</v>
      </c>
      <c r="C491" s="119" t="s">
        <v>173</v>
      </c>
      <c r="G491" s="119"/>
    </row>
    <row r="492" spans="1:7" x14ac:dyDescent="0.3">
      <c r="A492" s="119" t="s">
        <v>1252</v>
      </c>
      <c r="B492" s="125" t="s">
        <v>1253</v>
      </c>
      <c r="C492" s="119" t="s">
        <v>173</v>
      </c>
      <c r="G492" s="119"/>
    </row>
    <row r="493" spans="1:7" x14ac:dyDescent="0.3">
      <c r="A493" s="119" t="s">
        <v>1254</v>
      </c>
      <c r="B493" s="125" t="s">
        <v>1255</v>
      </c>
      <c r="C493" s="119" t="s">
        <v>173</v>
      </c>
      <c r="G493" s="119"/>
    </row>
    <row r="494" spans="1:7" x14ac:dyDescent="0.3">
      <c r="A494" s="119" t="s">
        <v>1256</v>
      </c>
      <c r="B494" s="125" t="s">
        <v>1257</v>
      </c>
      <c r="C494" s="119" t="s">
        <v>173</v>
      </c>
      <c r="G494" s="119"/>
    </row>
    <row r="495" spans="1:7" x14ac:dyDescent="0.3">
      <c r="A495" s="119" t="s">
        <v>1258</v>
      </c>
      <c r="B495" s="125" t="s">
        <v>1259</v>
      </c>
      <c r="C495" s="119" t="s">
        <v>173</v>
      </c>
      <c r="G495" s="119"/>
    </row>
    <row r="496" spans="1:7" x14ac:dyDescent="0.3">
      <c r="A496" s="119" t="s">
        <v>1260</v>
      </c>
      <c r="B496" s="125" t="s">
        <v>1261</v>
      </c>
      <c r="C496" s="119" t="s">
        <v>173</v>
      </c>
      <c r="G496" s="119"/>
    </row>
    <row r="497" spans="1:7" x14ac:dyDescent="0.3">
      <c r="A497" s="119" t="s">
        <v>1262</v>
      </c>
      <c r="B497" s="125" t="s">
        <v>1263</v>
      </c>
      <c r="C497" s="119" t="s">
        <v>173</v>
      </c>
      <c r="G497" s="119"/>
    </row>
    <row r="498" spans="1:7" x14ac:dyDescent="0.3">
      <c r="A498" s="119" t="s">
        <v>1264</v>
      </c>
      <c r="B498" s="125" t="s">
        <v>194</v>
      </c>
      <c r="C498" s="119" t="s">
        <v>173</v>
      </c>
      <c r="G498" s="119"/>
    </row>
    <row r="499" spans="1:7" outlineLevel="1" x14ac:dyDescent="0.3">
      <c r="A499" s="119" t="s">
        <v>1265</v>
      </c>
      <c r="B499" s="101" t="s">
        <v>1266</v>
      </c>
      <c r="C499" s="155"/>
      <c r="G499" s="119"/>
    </row>
    <row r="500" spans="1:7" outlineLevel="1" x14ac:dyDescent="0.3">
      <c r="A500" s="119" t="s">
        <v>1267</v>
      </c>
      <c r="B500" s="101" t="s">
        <v>198</v>
      </c>
      <c r="C500" s="155"/>
      <c r="G500" s="119"/>
    </row>
    <row r="501" spans="1:7" outlineLevel="1" x14ac:dyDescent="0.3">
      <c r="A501" s="119" t="s">
        <v>1268</v>
      </c>
      <c r="B501" s="101" t="s">
        <v>198</v>
      </c>
      <c r="C501" s="155"/>
      <c r="G501" s="119"/>
    </row>
    <row r="502" spans="1:7" outlineLevel="1" x14ac:dyDescent="0.3">
      <c r="A502" s="119" t="s">
        <v>1269</v>
      </c>
      <c r="B502" s="101" t="s">
        <v>198</v>
      </c>
      <c r="C502" s="155"/>
      <c r="G502" s="119"/>
    </row>
    <row r="503" spans="1:7" outlineLevel="1" x14ac:dyDescent="0.3">
      <c r="A503" s="119" t="s">
        <v>1270</v>
      </c>
      <c r="B503" s="101" t="s">
        <v>198</v>
      </c>
      <c r="C503" s="155"/>
      <c r="G503" s="119"/>
    </row>
    <row r="504" spans="1:7" outlineLevel="1" x14ac:dyDescent="0.3">
      <c r="A504" s="119" t="s">
        <v>1271</v>
      </c>
      <c r="B504" s="101" t="s">
        <v>198</v>
      </c>
      <c r="C504" s="155"/>
      <c r="G504" s="119"/>
    </row>
    <row r="505" spans="1:7" outlineLevel="1" x14ac:dyDescent="0.3">
      <c r="A505" s="119" t="s">
        <v>1272</v>
      </c>
      <c r="B505" s="101" t="s">
        <v>198</v>
      </c>
      <c r="C505" s="155"/>
      <c r="G505" s="119"/>
    </row>
    <row r="506" spans="1:7" outlineLevel="1" x14ac:dyDescent="0.3">
      <c r="A506" s="119" t="s">
        <v>1273</v>
      </c>
      <c r="B506" s="101" t="s">
        <v>198</v>
      </c>
      <c r="C506" s="155"/>
      <c r="G506" s="119"/>
    </row>
    <row r="507" spans="1:7" outlineLevel="1" x14ac:dyDescent="0.3">
      <c r="A507" s="119" t="s">
        <v>1274</v>
      </c>
      <c r="B507" s="101" t="s">
        <v>198</v>
      </c>
      <c r="C507" s="155"/>
      <c r="G507" s="119"/>
    </row>
    <row r="508" spans="1:7" outlineLevel="1" x14ac:dyDescent="0.3">
      <c r="A508" s="119" t="s">
        <v>1275</v>
      </c>
      <c r="B508" s="101" t="s">
        <v>198</v>
      </c>
      <c r="C508" s="155"/>
      <c r="G508" s="119"/>
    </row>
    <row r="509" spans="1:7" outlineLevel="1" x14ac:dyDescent="0.3">
      <c r="A509" s="119" t="s">
        <v>1276</v>
      </c>
      <c r="B509" s="101" t="s">
        <v>198</v>
      </c>
      <c r="C509" s="155"/>
      <c r="G509" s="119"/>
    </row>
    <row r="510" spans="1:7" outlineLevel="1" x14ac:dyDescent="0.3">
      <c r="A510" s="119" t="s">
        <v>1277</v>
      </c>
      <c r="B510" s="101" t="s">
        <v>198</v>
      </c>
      <c r="C510" s="155"/>
    </row>
    <row r="511" spans="1:7" outlineLevel="1" x14ac:dyDescent="0.3">
      <c r="A511" s="119" t="s">
        <v>1278</v>
      </c>
      <c r="B511" s="101" t="s">
        <v>198</v>
      </c>
      <c r="C511" s="155"/>
    </row>
    <row r="512" spans="1:7" outlineLevel="1" x14ac:dyDescent="0.3">
      <c r="A512" s="119" t="s">
        <v>1279</v>
      </c>
      <c r="B512" s="101" t="s">
        <v>198</v>
      </c>
      <c r="C512" s="155"/>
    </row>
    <row r="513" spans="1:7" x14ac:dyDescent="0.3">
      <c r="A513" s="128"/>
      <c r="B513" s="128" t="s">
        <v>1280</v>
      </c>
      <c r="C513" s="98" t="s">
        <v>155</v>
      </c>
      <c r="D513" s="98" t="s">
        <v>1281</v>
      </c>
      <c r="E513" s="98"/>
      <c r="F513" s="98" t="s">
        <v>675</v>
      </c>
      <c r="G513" s="98" t="s">
        <v>1282</v>
      </c>
    </row>
    <row r="514" spans="1:7" x14ac:dyDescent="0.3">
      <c r="A514" s="119" t="s">
        <v>1283</v>
      </c>
      <c r="B514" s="125" t="s">
        <v>1019</v>
      </c>
      <c r="C514" s="154" t="s">
        <v>211</v>
      </c>
      <c r="D514" s="137" t="s">
        <v>211</v>
      </c>
      <c r="E514" s="85"/>
      <c r="F514" s="157" t="str">
        <f t="shared" ref="F514:F531" si="25">IF($C$532=0,"",IF(C514="[for completion]","",IF(C514="","",C514/$C$532)))</f>
        <v/>
      </c>
      <c r="G514" s="157" t="str">
        <f t="shared" ref="G514:G531" si="26">IF($D$532=0,"",IF(D514="[for completion]","",IF(D514="","",D514/$D$532)))</f>
        <v/>
      </c>
    </row>
    <row r="515" spans="1:7" x14ac:dyDescent="0.3">
      <c r="A515" s="119" t="s">
        <v>1284</v>
      </c>
      <c r="B515" s="125" t="s">
        <v>1019</v>
      </c>
      <c r="C515" s="154" t="s">
        <v>211</v>
      </c>
      <c r="D515" s="137" t="s">
        <v>211</v>
      </c>
      <c r="E515" s="85"/>
      <c r="F515" s="157" t="str">
        <f t="shared" si="25"/>
        <v/>
      </c>
      <c r="G515" s="157" t="str">
        <f t="shared" si="26"/>
        <v/>
      </c>
    </row>
    <row r="516" spans="1:7" x14ac:dyDescent="0.3">
      <c r="A516" s="119" t="s">
        <v>1285</v>
      </c>
      <c r="B516" s="125" t="s">
        <v>1019</v>
      </c>
      <c r="C516" s="154" t="s">
        <v>211</v>
      </c>
      <c r="D516" s="137" t="s">
        <v>211</v>
      </c>
      <c r="E516" s="85"/>
      <c r="F516" s="157" t="str">
        <f t="shared" si="25"/>
        <v/>
      </c>
      <c r="G516" s="157" t="str">
        <f t="shared" si="26"/>
        <v/>
      </c>
    </row>
    <row r="517" spans="1:7" x14ac:dyDescent="0.3">
      <c r="A517" s="119" t="s">
        <v>1286</v>
      </c>
      <c r="B517" s="125" t="s">
        <v>1019</v>
      </c>
      <c r="C517" s="154" t="s">
        <v>211</v>
      </c>
      <c r="D517" s="137" t="s">
        <v>211</v>
      </c>
      <c r="E517" s="85"/>
      <c r="F517" s="157" t="str">
        <f t="shared" si="25"/>
        <v/>
      </c>
      <c r="G517" s="157" t="str">
        <f t="shared" si="26"/>
        <v/>
      </c>
    </row>
    <row r="518" spans="1:7" x14ac:dyDescent="0.3">
      <c r="A518" s="119" t="s">
        <v>1287</v>
      </c>
      <c r="B518" s="125" t="s">
        <v>1019</v>
      </c>
      <c r="C518" s="154" t="s">
        <v>211</v>
      </c>
      <c r="D518" s="137" t="s">
        <v>211</v>
      </c>
      <c r="E518" s="85"/>
      <c r="F518" s="157" t="str">
        <f t="shared" si="25"/>
        <v/>
      </c>
      <c r="G518" s="157" t="str">
        <f t="shared" si="26"/>
        <v/>
      </c>
    </row>
    <row r="519" spans="1:7" x14ac:dyDescent="0.3">
      <c r="A519" s="119" t="s">
        <v>1288</v>
      </c>
      <c r="B519" s="125" t="s">
        <v>1019</v>
      </c>
      <c r="C519" s="154" t="s">
        <v>211</v>
      </c>
      <c r="D519" s="137" t="s">
        <v>211</v>
      </c>
      <c r="E519" s="85"/>
      <c r="F519" s="157" t="str">
        <f t="shared" si="25"/>
        <v/>
      </c>
      <c r="G519" s="157" t="str">
        <f t="shared" si="26"/>
        <v/>
      </c>
    </row>
    <row r="520" spans="1:7" x14ac:dyDescent="0.3">
      <c r="A520" s="119" t="s">
        <v>1289</v>
      </c>
      <c r="B520" s="125" t="s">
        <v>1019</v>
      </c>
      <c r="C520" s="154" t="s">
        <v>211</v>
      </c>
      <c r="D520" s="137" t="s">
        <v>211</v>
      </c>
      <c r="E520" s="85"/>
      <c r="F520" s="157" t="str">
        <f t="shared" si="25"/>
        <v/>
      </c>
      <c r="G520" s="157" t="str">
        <f t="shared" si="26"/>
        <v/>
      </c>
    </row>
    <row r="521" spans="1:7" x14ac:dyDescent="0.3">
      <c r="A521" s="119" t="s">
        <v>1290</v>
      </c>
      <c r="B521" s="125" t="s">
        <v>1019</v>
      </c>
      <c r="C521" s="154" t="s">
        <v>211</v>
      </c>
      <c r="D521" s="137" t="s">
        <v>211</v>
      </c>
      <c r="E521" s="85"/>
      <c r="F521" s="157" t="str">
        <f t="shared" si="25"/>
        <v/>
      </c>
      <c r="G521" s="157" t="str">
        <f t="shared" si="26"/>
        <v/>
      </c>
    </row>
    <row r="522" spans="1:7" x14ac:dyDescent="0.3">
      <c r="A522" s="119" t="s">
        <v>1291</v>
      </c>
      <c r="B522" s="125" t="s">
        <v>1019</v>
      </c>
      <c r="C522" s="154" t="s">
        <v>211</v>
      </c>
      <c r="D522" s="137" t="s">
        <v>211</v>
      </c>
      <c r="E522" s="85"/>
      <c r="F522" s="157" t="str">
        <f t="shared" si="25"/>
        <v/>
      </c>
      <c r="G522" s="157" t="str">
        <f t="shared" si="26"/>
        <v/>
      </c>
    </row>
    <row r="523" spans="1:7" x14ac:dyDescent="0.3">
      <c r="A523" s="119" t="s">
        <v>1292</v>
      </c>
      <c r="B523" s="125" t="s">
        <v>1019</v>
      </c>
      <c r="C523" s="154" t="s">
        <v>211</v>
      </c>
      <c r="D523" s="137" t="s">
        <v>211</v>
      </c>
      <c r="E523" s="85"/>
      <c r="F523" s="157" t="str">
        <f t="shared" si="25"/>
        <v/>
      </c>
      <c r="G523" s="157" t="str">
        <f t="shared" si="26"/>
        <v/>
      </c>
    </row>
    <row r="524" spans="1:7" x14ac:dyDescent="0.3">
      <c r="A524" s="119" t="s">
        <v>1293</v>
      </c>
      <c r="B524" s="125" t="s">
        <v>1019</v>
      </c>
      <c r="C524" s="154" t="s">
        <v>211</v>
      </c>
      <c r="D524" s="137" t="s">
        <v>211</v>
      </c>
      <c r="E524" s="85"/>
      <c r="F524" s="157" t="str">
        <f t="shared" si="25"/>
        <v/>
      </c>
      <c r="G524" s="157" t="str">
        <f t="shared" si="26"/>
        <v/>
      </c>
    </row>
    <row r="525" spans="1:7" x14ac:dyDescent="0.3">
      <c r="A525" s="119" t="s">
        <v>1294</v>
      </c>
      <c r="B525" s="125" t="s">
        <v>1019</v>
      </c>
      <c r="C525" s="154" t="s">
        <v>211</v>
      </c>
      <c r="D525" s="137" t="s">
        <v>211</v>
      </c>
      <c r="E525" s="85"/>
      <c r="F525" s="157" t="str">
        <f t="shared" si="25"/>
        <v/>
      </c>
      <c r="G525" s="157" t="str">
        <f t="shared" si="26"/>
        <v/>
      </c>
    </row>
    <row r="526" spans="1:7" x14ac:dyDescent="0.3">
      <c r="A526" s="119" t="s">
        <v>1295</v>
      </c>
      <c r="B526" s="125" t="s">
        <v>1019</v>
      </c>
      <c r="C526" s="154" t="s">
        <v>211</v>
      </c>
      <c r="D526" s="137" t="s">
        <v>211</v>
      </c>
      <c r="E526" s="85"/>
      <c r="F526" s="157" t="str">
        <f t="shared" si="25"/>
        <v/>
      </c>
      <c r="G526" s="157" t="str">
        <f t="shared" si="26"/>
        <v/>
      </c>
    </row>
    <row r="527" spans="1:7" x14ac:dyDescent="0.3">
      <c r="A527" s="119" t="s">
        <v>1296</v>
      </c>
      <c r="B527" s="125" t="s">
        <v>1019</v>
      </c>
      <c r="C527" s="154" t="s">
        <v>211</v>
      </c>
      <c r="D527" s="137" t="s">
        <v>211</v>
      </c>
      <c r="E527" s="85"/>
      <c r="F527" s="157" t="str">
        <f t="shared" si="25"/>
        <v/>
      </c>
      <c r="G527" s="157" t="str">
        <f t="shared" si="26"/>
        <v/>
      </c>
    </row>
    <row r="528" spans="1:7" x14ac:dyDescent="0.3">
      <c r="A528" s="119" t="s">
        <v>1297</v>
      </c>
      <c r="B528" s="125" t="s">
        <v>1019</v>
      </c>
      <c r="C528" s="154" t="s">
        <v>211</v>
      </c>
      <c r="D528" s="137" t="s">
        <v>211</v>
      </c>
      <c r="E528" s="85"/>
      <c r="F528" s="157" t="str">
        <f t="shared" si="25"/>
        <v/>
      </c>
      <c r="G528" s="157" t="str">
        <f t="shared" si="26"/>
        <v/>
      </c>
    </row>
    <row r="529" spans="1:7" x14ac:dyDescent="0.3">
      <c r="A529" s="119" t="s">
        <v>1298</v>
      </c>
      <c r="B529" s="125" t="s">
        <v>1019</v>
      </c>
      <c r="C529" s="154" t="s">
        <v>211</v>
      </c>
      <c r="D529" s="137" t="s">
        <v>211</v>
      </c>
      <c r="E529" s="85"/>
      <c r="F529" s="157" t="str">
        <f t="shared" si="25"/>
        <v/>
      </c>
      <c r="G529" s="157" t="str">
        <f t="shared" si="26"/>
        <v/>
      </c>
    </row>
    <row r="530" spans="1:7" x14ac:dyDescent="0.3">
      <c r="A530" s="119" t="s">
        <v>1299</v>
      </c>
      <c r="B530" s="125" t="s">
        <v>1019</v>
      </c>
      <c r="C530" s="154" t="s">
        <v>211</v>
      </c>
      <c r="D530" s="137" t="s">
        <v>211</v>
      </c>
      <c r="E530" s="85"/>
      <c r="F530" s="157" t="str">
        <f t="shared" si="25"/>
        <v/>
      </c>
      <c r="G530" s="157" t="str">
        <f t="shared" si="26"/>
        <v/>
      </c>
    </row>
    <row r="531" spans="1:7" x14ac:dyDescent="0.3">
      <c r="A531" s="119" t="s">
        <v>1300</v>
      </c>
      <c r="B531" s="125" t="s">
        <v>1037</v>
      </c>
      <c r="C531" s="154" t="s">
        <v>211</v>
      </c>
      <c r="D531" s="137" t="s">
        <v>211</v>
      </c>
      <c r="E531" s="85"/>
      <c r="F531" s="157" t="str">
        <f t="shared" si="25"/>
        <v/>
      </c>
      <c r="G531" s="157" t="str">
        <f t="shared" si="26"/>
        <v/>
      </c>
    </row>
    <row r="532" spans="1:7" x14ac:dyDescent="0.3">
      <c r="A532" s="119" t="s">
        <v>1301</v>
      </c>
      <c r="B532" s="125" t="s">
        <v>196</v>
      </c>
      <c r="C532" s="137">
        <f>SUM(C514:C531)</f>
        <v>0</v>
      </c>
      <c r="D532" s="137">
        <f>SUM(D514:D531)</f>
        <v>0</v>
      </c>
      <c r="E532" s="85"/>
      <c r="F532" s="155">
        <f>SUM(F514:F531)</f>
        <v>0</v>
      </c>
      <c r="G532" s="155">
        <f>SUM(G514:G531)</f>
        <v>0</v>
      </c>
    </row>
    <row r="533" spans="1:7" x14ac:dyDescent="0.3">
      <c r="A533" s="119" t="s">
        <v>1302</v>
      </c>
      <c r="B533" s="125"/>
      <c r="E533" s="85"/>
      <c r="F533" s="85"/>
      <c r="G533" s="85"/>
    </row>
    <row r="534" spans="1:7" x14ac:dyDescent="0.3">
      <c r="A534" s="119" t="s">
        <v>1303</v>
      </c>
      <c r="B534" s="125"/>
      <c r="E534" s="85"/>
      <c r="F534" s="85"/>
      <c r="G534" s="85"/>
    </row>
    <row r="535" spans="1:7" x14ac:dyDescent="0.3">
      <c r="A535" s="119" t="s">
        <v>1304</v>
      </c>
      <c r="B535" s="125"/>
      <c r="E535" s="85"/>
      <c r="F535" s="85"/>
      <c r="G535" s="85"/>
    </row>
    <row r="536" spans="1:7" x14ac:dyDescent="0.3">
      <c r="A536" s="128"/>
      <c r="B536" s="128" t="s">
        <v>1305</v>
      </c>
      <c r="C536" s="98" t="s">
        <v>155</v>
      </c>
      <c r="D536" s="98" t="s">
        <v>1281</v>
      </c>
      <c r="E536" s="98"/>
      <c r="F536" s="98" t="s">
        <v>675</v>
      </c>
      <c r="G536" s="98" t="s">
        <v>1282</v>
      </c>
    </row>
    <row r="537" spans="1:7" x14ac:dyDescent="0.3">
      <c r="A537" s="119" t="s">
        <v>1306</v>
      </c>
      <c r="B537" s="125" t="s">
        <v>1019</v>
      </c>
      <c r="C537" s="154" t="s">
        <v>211</v>
      </c>
      <c r="D537" s="137" t="s">
        <v>211</v>
      </c>
      <c r="E537" s="85"/>
      <c r="F537" s="157" t="str">
        <f t="shared" ref="F537:F554" si="27">IF($C$555=0,"",IF(C537="[for completion]","",IF(C537="","",C537/$C$555)))</f>
        <v/>
      </c>
      <c r="G537" s="157" t="str">
        <f t="shared" ref="G537:G554" si="28">IF($D$555=0,"",IF(D537="[for completion]","",IF(D537="","",D537/$D$555)))</f>
        <v/>
      </c>
    </row>
    <row r="538" spans="1:7" x14ac:dyDescent="0.3">
      <c r="A538" s="119" t="s">
        <v>1307</v>
      </c>
      <c r="B538" s="125" t="s">
        <v>1019</v>
      </c>
      <c r="C538" s="154" t="s">
        <v>211</v>
      </c>
      <c r="D538" s="137" t="s">
        <v>211</v>
      </c>
      <c r="E538" s="85"/>
      <c r="F538" s="157" t="str">
        <f t="shared" si="27"/>
        <v/>
      </c>
      <c r="G538" s="157" t="str">
        <f t="shared" si="28"/>
        <v/>
      </c>
    </row>
    <row r="539" spans="1:7" x14ac:dyDescent="0.3">
      <c r="A539" s="119" t="s">
        <v>1308</v>
      </c>
      <c r="B539" s="125" t="s">
        <v>1019</v>
      </c>
      <c r="C539" s="154" t="s">
        <v>211</v>
      </c>
      <c r="D539" s="137" t="s">
        <v>211</v>
      </c>
      <c r="E539" s="85"/>
      <c r="F539" s="157" t="str">
        <f t="shared" si="27"/>
        <v/>
      </c>
      <c r="G539" s="157" t="str">
        <f t="shared" si="28"/>
        <v/>
      </c>
    </row>
    <row r="540" spans="1:7" x14ac:dyDescent="0.3">
      <c r="A540" s="119" t="s">
        <v>1309</v>
      </c>
      <c r="B540" s="125" t="s">
        <v>1019</v>
      </c>
      <c r="C540" s="154" t="s">
        <v>211</v>
      </c>
      <c r="D540" s="137" t="s">
        <v>211</v>
      </c>
      <c r="E540" s="85"/>
      <c r="F540" s="157" t="str">
        <f t="shared" si="27"/>
        <v/>
      </c>
      <c r="G540" s="157" t="str">
        <f t="shared" si="28"/>
        <v/>
      </c>
    </row>
    <row r="541" spans="1:7" x14ac:dyDescent="0.3">
      <c r="A541" s="119" t="s">
        <v>1310</v>
      </c>
      <c r="B541" s="125" t="s">
        <v>1019</v>
      </c>
      <c r="C541" s="154" t="s">
        <v>211</v>
      </c>
      <c r="D541" s="137" t="s">
        <v>211</v>
      </c>
      <c r="E541" s="85"/>
      <c r="F541" s="157" t="str">
        <f t="shared" si="27"/>
        <v/>
      </c>
      <c r="G541" s="157" t="str">
        <f t="shared" si="28"/>
        <v/>
      </c>
    </row>
    <row r="542" spans="1:7" x14ac:dyDescent="0.3">
      <c r="A542" s="119" t="s">
        <v>1311</v>
      </c>
      <c r="B542" s="125" t="s">
        <v>1019</v>
      </c>
      <c r="C542" s="154" t="s">
        <v>211</v>
      </c>
      <c r="D542" s="137" t="s">
        <v>211</v>
      </c>
      <c r="E542" s="85"/>
      <c r="F542" s="157" t="str">
        <f t="shared" si="27"/>
        <v/>
      </c>
      <c r="G542" s="157" t="str">
        <f t="shared" si="28"/>
        <v/>
      </c>
    </row>
    <row r="543" spans="1:7" x14ac:dyDescent="0.3">
      <c r="A543" s="119" t="s">
        <v>1312</v>
      </c>
      <c r="B543" s="125" t="s">
        <v>1019</v>
      </c>
      <c r="C543" s="154" t="s">
        <v>211</v>
      </c>
      <c r="D543" s="137" t="s">
        <v>211</v>
      </c>
      <c r="E543" s="85"/>
      <c r="F543" s="157" t="str">
        <f t="shared" si="27"/>
        <v/>
      </c>
      <c r="G543" s="157" t="str">
        <f t="shared" si="28"/>
        <v/>
      </c>
    </row>
    <row r="544" spans="1:7" x14ac:dyDescent="0.3">
      <c r="A544" s="119" t="s">
        <v>1313</v>
      </c>
      <c r="B544" s="125" t="s">
        <v>1019</v>
      </c>
      <c r="C544" s="154" t="s">
        <v>211</v>
      </c>
      <c r="D544" s="137" t="s">
        <v>211</v>
      </c>
      <c r="E544" s="85"/>
      <c r="F544" s="157" t="str">
        <f t="shared" si="27"/>
        <v/>
      </c>
      <c r="G544" s="157" t="str">
        <f t="shared" si="28"/>
        <v/>
      </c>
    </row>
    <row r="545" spans="1:7" x14ac:dyDescent="0.3">
      <c r="A545" s="119" t="s">
        <v>1314</v>
      </c>
      <c r="B545" s="125" t="s">
        <v>1019</v>
      </c>
      <c r="C545" s="154" t="s">
        <v>211</v>
      </c>
      <c r="D545" s="137" t="s">
        <v>211</v>
      </c>
      <c r="E545" s="85"/>
      <c r="F545" s="157" t="str">
        <f t="shared" si="27"/>
        <v/>
      </c>
      <c r="G545" s="157" t="str">
        <f t="shared" si="28"/>
        <v/>
      </c>
    </row>
    <row r="546" spans="1:7" x14ac:dyDescent="0.3">
      <c r="A546" s="119" t="s">
        <v>1315</v>
      </c>
      <c r="B546" s="125" t="s">
        <v>1019</v>
      </c>
      <c r="C546" s="154" t="s">
        <v>211</v>
      </c>
      <c r="D546" s="137" t="s">
        <v>211</v>
      </c>
      <c r="E546" s="85"/>
      <c r="F546" s="157" t="str">
        <f t="shared" si="27"/>
        <v/>
      </c>
      <c r="G546" s="157" t="str">
        <f t="shared" si="28"/>
        <v/>
      </c>
    </row>
    <row r="547" spans="1:7" x14ac:dyDescent="0.3">
      <c r="A547" s="119" t="s">
        <v>1316</v>
      </c>
      <c r="B547" s="125" t="s">
        <v>1019</v>
      </c>
      <c r="C547" s="154" t="s">
        <v>211</v>
      </c>
      <c r="D547" s="137" t="s">
        <v>211</v>
      </c>
      <c r="E547" s="85"/>
      <c r="F547" s="157" t="str">
        <f t="shared" si="27"/>
        <v/>
      </c>
      <c r="G547" s="157" t="str">
        <f t="shared" si="28"/>
        <v/>
      </c>
    </row>
    <row r="548" spans="1:7" x14ac:dyDescent="0.3">
      <c r="A548" s="119" t="s">
        <v>1317</v>
      </c>
      <c r="B548" s="125" t="s">
        <v>1019</v>
      </c>
      <c r="C548" s="154" t="s">
        <v>211</v>
      </c>
      <c r="D548" s="137" t="s">
        <v>211</v>
      </c>
      <c r="E548" s="85"/>
      <c r="F548" s="157" t="str">
        <f t="shared" si="27"/>
        <v/>
      </c>
      <c r="G548" s="157" t="str">
        <f t="shared" si="28"/>
        <v/>
      </c>
    </row>
    <row r="549" spans="1:7" x14ac:dyDescent="0.3">
      <c r="A549" s="119" t="s">
        <v>1318</v>
      </c>
      <c r="B549" s="125" t="s">
        <v>1019</v>
      </c>
      <c r="C549" s="154" t="s">
        <v>211</v>
      </c>
      <c r="D549" s="137" t="s">
        <v>211</v>
      </c>
      <c r="E549" s="85"/>
      <c r="F549" s="157" t="str">
        <f t="shared" si="27"/>
        <v/>
      </c>
      <c r="G549" s="157" t="str">
        <f t="shared" si="28"/>
        <v/>
      </c>
    </row>
    <row r="550" spans="1:7" x14ac:dyDescent="0.3">
      <c r="A550" s="119" t="s">
        <v>1319</v>
      </c>
      <c r="B550" s="125" t="s">
        <v>1019</v>
      </c>
      <c r="C550" s="154" t="s">
        <v>211</v>
      </c>
      <c r="D550" s="137" t="s">
        <v>211</v>
      </c>
      <c r="E550" s="85"/>
      <c r="F550" s="157" t="str">
        <f t="shared" si="27"/>
        <v/>
      </c>
      <c r="G550" s="157" t="str">
        <f t="shared" si="28"/>
        <v/>
      </c>
    </row>
    <row r="551" spans="1:7" x14ac:dyDescent="0.3">
      <c r="A551" s="119" t="s">
        <v>1320</v>
      </c>
      <c r="B551" s="125" t="s">
        <v>1019</v>
      </c>
      <c r="C551" s="154" t="s">
        <v>211</v>
      </c>
      <c r="D551" s="137" t="s">
        <v>211</v>
      </c>
      <c r="E551" s="85"/>
      <c r="F551" s="157" t="str">
        <f t="shared" si="27"/>
        <v/>
      </c>
      <c r="G551" s="157" t="str">
        <f t="shared" si="28"/>
        <v/>
      </c>
    </row>
    <row r="552" spans="1:7" x14ac:dyDescent="0.3">
      <c r="A552" s="119" t="s">
        <v>1321</v>
      </c>
      <c r="B552" s="125" t="s">
        <v>1019</v>
      </c>
      <c r="C552" s="154" t="s">
        <v>211</v>
      </c>
      <c r="D552" s="137" t="s">
        <v>211</v>
      </c>
      <c r="E552" s="85"/>
      <c r="F552" s="157" t="str">
        <f t="shared" si="27"/>
        <v/>
      </c>
      <c r="G552" s="157" t="str">
        <f t="shared" si="28"/>
        <v/>
      </c>
    </row>
    <row r="553" spans="1:7" x14ac:dyDescent="0.3">
      <c r="A553" s="119" t="s">
        <v>1322</v>
      </c>
      <c r="B553" s="125" t="s">
        <v>1019</v>
      </c>
      <c r="C553" s="154" t="s">
        <v>211</v>
      </c>
      <c r="D553" s="137" t="s">
        <v>211</v>
      </c>
      <c r="E553" s="85"/>
      <c r="F553" s="157" t="str">
        <f t="shared" si="27"/>
        <v/>
      </c>
      <c r="G553" s="157" t="str">
        <f t="shared" si="28"/>
        <v/>
      </c>
    </row>
    <row r="554" spans="1:7" x14ac:dyDescent="0.3">
      <c r="A554" s="119" t="s">
        <v>1323</v>
      </c>
      <c r="B554" s="125" t="s">
        <v>1037</v>
      </c>
      <c r="C554" s="154" t="s">
        <v>211</v>
      </c>
      <c r="D554" s="137" t="s">
        <v>211</v>
      </c>
      <c r="E554" s="85"/>
      <c r="F554" s="157" t="str">
        <f t="shared" si="27"/>
        <v/>
      </c>
      <c r="G554" s="157" t="str">
        <f t="shared" si="28"/>
        <v/>
      </c>
    </row>
    <row r="555" spans="1:7" x14ac:dyDescent="0.3">
      <c r="A555" s="119" t="s">
        <v>1324</v>
      </c>
      <c r="B555" s="125" t="s">
        <v>196</v>
      </c>
      <c r="C555" s="137">
        <f>SUM(C537:C554)</f>
        <v>0</v>
      </c>
      <c r="D555" s="137">
        <f>SUM(D537:D554)</f>
        <v>0</v>
      </c>
      <c r="E555" s="85"/>
      <c r="F555" s="155">
        <f>SUM(F537:F554)</f>
        <v>0</v>
      </c>
      <c r="G555" s="155">
        <f>SUM(G537:G554)</f>
        <v>0</v>
      </c>
    </row>
    <row r="556" spans="1:7" x14ac:dyDescent="0.3">
      <c r="A556" s="119" t="s">
        <v>1325</v>
      </c>
      <c r="B556" s="125"/>
      <c r="E556" s="85"/>
      <c r="F556" s="85"/>
      <c r="G556" s="85"/>
    </row>
    <row r="557" spans="1:7" x14ac:dyDescent="0.3">
      <c r="A557" s="119" t="s">
        <v>1326</v>
      </c>
      <c r="B557" s="125"/>
      <c r="E557" s="85"/>
      <c r="F557" s="85"/>
      <c r="G557" s="85"/>
    </row>
    <row r="558" spans="1:7" x14ac:dyDescent="0.3">
      <c r="A558" s="119" t="s">
        <v>1327</v>
      </c>
      <c r="B558" s="125"/>
      <c r="E558" s="85"/>
      <c r="F558" s="85"/>
      <c r="G558" s="85"/>
    </row>
    <row r="559" spans="1:7" x14ac:dyDescent="0.3">
      <c r="A559" s="128"/>
      <c r="B559" s="128" t="s">
        <v>1328</v>
      </c>
      <c r="C559" s="98" t="s">
        <v>155</v>
      </c>
      <c r="D559" s="98" t="s">
        <v>1281</v>
      </c>
      <c r="E559" s="98"/>
      <c r="F559" s="98" t="s">
        <v>675</v>
      </c>
      <c r="G559" s="98" t="s">
        <v>1282</v>
      </c>
    </row>
    <row r="560" spans="1:7" x14ac:dyDescent="0.3">
      <c r="A560" s="119" t="s">
        <v>1329</v>
      </c>
      <c r="B560" s="125" t="s">
        <v>1067</v>
      </c>
      <c r="C560" s="154" t="s">
        <v>211</v>
      </c>
      <c r="D560" s="137" t="s">
        <v>211</v>
      </c>
      <c r="E560" s="85"/>
      <c r="F560" s="157" t="str">
        <f t="shared" ref="F560:F569" si="29">IF($C$570=0,"",IF(C560="[for completion]","",IF(C560="","",C560/$C$570)))</f>
        <v/>
      </c>
      <c r="G560" s="157" t="str">
        <f t="shared" ref="G560:G569" si="30">IF($D$570=0,"",IF(D560="[for completion]","",IF(D560="","",D560/$D$570)))</f>
        <v/>
      </c>
    </row>
    <row r="561" spans="1:7" x14ac:dyDescent="0.3">
      <c r="A561" s="119" t="s">
        <v>1330</v>
      </c>
      <c r="B561" s="125" t="s">
        <v>1069</v>
      </c>
      <c r="C561" s="154" t="s">
        <v>211</v>
      </c>
      <c r="D561" s="137" t="s">
        <v>211</v>
      </c>
      <c r="E561" s="85"/>
      <c r="F561" s="157" t="str">
        <f t="shared" si="29"/>
        <v/>
      </c>
      <c r="G561" s="157" t="str">
        <f t="shared" si="30"/>
        <v/>
      </c>
    </row>
    <row r="562" spans="1:7" x14ac:dyDescent="0.3">
      <c r="A562" s="119" t="s">
        <v>1331</v>
      </c>
      <c r="B562" s="125" t="s">
        <v>1071</v>
      </c>
      <c r="C562" s="154" t="s">
        <v>211</v>
      </c>
      <c r="D562" s="137" t="s">
        <v>211</v>
      </c>
      <c r="E562" s="85"/>
      <c r="F562" s="157" t="str">
        <f t="shared" si="29"/>
        <v/>
      </c>
      <c r="G562" s="157" t="str">
        <f t="shared" si="30"/>
        <v/>
      </c>
    </row>
    <row r="563" spans="1:7" x14ac:dyDescent="0.3">
      <c r="A563" s="119" t="s">
        <v>1332</v>
      </c>
      <c r="B563" s="125" t="s">
        <v>1073</v>
      </c>
      <c r="C563" s="154" t="s">
        <v>211</v>
      </c>
      <c r="D563" s="137" t="s">
        <v>211</v>
      </c>
      <c r="E563" s="85"/>
      <c r="F563" s="157" t="str">
        <f t="shared" si="29"/>
        <v/>
      </c>
      <c r="G563" s="157" t="str">
        <f t="shared" si="30"/>
        <v/>
      </c>
    </row>
    <row r="564" spans="1:7" x14ac:dyDescent="0.3">
      <c r="A564" s="119" t="s">
        <v>1333</v>
      </c>
      <c r="B564" s="125" t="s">
        <v>1075</v>
      </c>
      <c r="C564" s="154" t="s">
        <v>211</v>
      </c>
      <c r="D564" s="137" t="s">
        <v>211</v>
      </c>
      <c r="E564" s="85"/>
      <c r="F564" s="157" t="str">
        <f t="shared" si="29"/>
        <v/>
      </c>
      <c r="G564" s="157" t="str">
        <f t="shared" si="30"/>
        <v/>
      </c>
    </row>
    <row r="565" spans="1:7" x14ac:dyDescent="0.3">
      <c r="A565" s="119" t="s">
        <v>1334</v>
      </c>
      <c r="B565" s="125" t="s">
        <v>1077</v>
      </c>
      <c r="C565" s="154" t="s">
        <v>211</v>
      </c>
      <c r="D565" s="137" t="s">
        <v>211</v>
      </c>
      <c r="E565" s="85"/>
      <c r="F565" s="157" t="str">
        <f t="shared" si="29"/>
        <v/>
      </c>
      <c r="G565" s="157" t="str">
        <f t="shared" si="30"/>
        <v/>
      </c>
    </row>
    <row r="566" spans="1:7" x14ac:dyDescent="0.3">
      <c r="A566" s="119" t="s">
        <v>1335</v>
      </c>
      <c r="B566" s="125" t="s">
        <v>1079</v>
      </c>
      <c r="C566" s="154" t="s">
        <v>211</v>
      </c>
      <c r="D566" s="137" t="s">
        <v>211</v>
      </c>
      <c r="E566" s="85"/>
      <c r="F566" s="157" t="str">
        <f t="shared" si="29"/>
        <v/>
      </c>
      <c r="G566" s="157" t="str">
        <f t="shared" si="30"/>
        <v/>
      </c>
    </row>
    <row r="567" spans="1:7" x14ac:dyDescent="0.3">
      <c r="A567" s="119" t="s">
        <v>1336</v>
      </c>
      <c r="B567" s="125" t="s">
        <v>1081</v>
      </c>
      <c r="C567" s="154" t="s">
        <v>211</v>
      </c>
      <c r="D567" s="137" t="s">
        <v>211</v>
      </c>
      <c r="E567" s="85"/>
      <c r="F567" s="157" t="str">
        <f t="shared" si="29"/>
        <v/>
      </c>
      <c r="G567" s="157" t="str">
        <f t="shared" si="30"/>
        <v/>
      </c>
    </row>
    <row r="568" spans="1:7" x14ac:dyDescent="0.3">
      <c r="A568" s="119" t="s">
        <v>1337</v>
      </c>
      <c r="B568" s="125" t="s">
        <v>1083</v>
      </c>
      <c r="C568" s="154" t="s">
        <v>211</v>
      </c>
      <c r="D568" s="137" t="s">
        <v>211</v>
      </c>
      <c r="E568" s="85"/>
      <c r="F568" s="157" t="str">
        <f t="shared" si="29"/>
        <v/>
      </c>
      <c r="G568" s="157" t="str">
        <f t="shared" si="30"/>
        <v/>
      </c>
    </row>
    <row r="569" spans="1:7" x14ac:dyDescent="0.3">
      <c r="A569" s="119" t="s">
        <v>1338</v>
      </c>
      <c r="B569" s="119" t="s">
        <v>1037</v>
      </c>
      <c r="C569" s="154" t="s">
        <v>211</v>
      </c>
      <c r="D569" s="137" t="s">
        <v>211</v>
      </c>
      <c r="E569" s="85"/>
      <c r="F569" s="157" t="str">
        <f t="shared" si="29"/>
        <v/>
      </c>
      <c r="G569" s="157" t="str">
        <f t="shared" si="30"/>
        <v/>
      </c>
    </row>
    <row r="570" spans="1:7" x14ac:dyDescent="0.3">
      <c r="A570" s="119" t="s">
        <v>1339</v>
      </c>
      <c r="B570" s="125" t="s">
        <v>196</v>
      </c>
      <c r="C570" s="137">
        <f>SUM(C560:C568)</f>
        <v>0</v>
      </c>
      <c r="D570" s="137">
        <f>SUM(D560:D568)</f>
        <v>0</v>
      </c>
      <c r="E570" s="85"/>
      <c r="F570" s="155">
        <f>SUM(F560:F569)</f>
        <v>0</v>
      </c>
      <c r="G570" s="155">
        <f>SUM(G560:G569)</f>
        <v>0</v>
      </c>
    </row>
    <row r="571" spans="1:7" x14ac:dyDescent="0.3">
      <c r="A571" s="119" t="s">
        <v>1340</v>
      </c>
    </row>
    <row r="572" spans="1:7" x14ac:dyDescent="0.3">
      <c r="A572" s="128"/>
      <c r="B572" s="128" t="s">
        <v>1341</v>
      </c>
      <c r="C572" s="98" t="s">
        <v>155</v>
      </c>
      <c r="D572" s="98" t="s">
        <v>1016</v>
      </c>
      <c r="E572" s="98"/>
      <c r="F572" s="98" t="s">
        <v>674</v>
      </c>
      <c r="G572" s="98" t="s">
        <v>1282</v>
      </c>
    </row>
    <row r="573" spans="1:7" x14ac:dyDescent="0.3">
      <c r="A573" s="119" t="s">
        <v>1342</v>
      </c>
      <c r="B573" s="125" t="s">
        <v>1106</v>
      </c>
      <c r="C573" s="154" t="s">
        <v>211</v>
      </c>
      <c r="D573" s="137" t="s">
        <v>211</v>
      </c>
      <c r="E573" s="85"/>
      <c r="F573" s="157" t="str">
        <f>IF($C$577=0,"",IF(C573="[for completion]","",IF(C573="","",C573/$C$577)))</f>
        <v/>
      </c>
      <c r="G573" s="157" t="str">
        <f>IF($D$577=0,"",IF(D573="[for completion]","",IF(D573="","",D573/$D$577)))</f>
        <v/>
      </c>
    </row>
    <row r="574" spans="1:7" x14ac:dyDescent="0.3">
      <c r="A574" s="119" t="s">
        <v>1343</v>
      </c>
      <c r="B574" s="84" t="s">
        <v>1344</v>
      </c>
      <c r="C574" s="154" t="s">
        <v>211</v>
      </c>
      <c r="D574" s="137" t="s">
        <v>211</v>
      </c>
      <c r="E574" s="85"/>
      <c r="F574" s="157" t="str">
        <f>IF($C$577=0,"",IF(C574="[for completion]","",IF(C574="","",C574/$C$577)))</f>
        <v/>
      </c>
      <c r="G574" s="157" t="str">
        <f>IF($D$577=0,"",IF(D574="[for completion]","",IF(D574="","",D574/$D$577)))</f>
        <v/>
      </c>
    </row>
    <row r="575" spans="1:7" x14ac:dyDescent="0.3">
      <c r="A575" s="119" t="s">
        <v>1345</v>
      </c>
      <c r="B575" s="125" t="s">
        <v>1101</v>
      </c>
      <c r="C575" s="154" t="s">
        <v>211</v>
      </c>
      <c r="D575" s="137" t="s">
        <v>211</v>
      </c>
      <c r="E575" s="85"/>
      <c r="F575" s="157" t="str">
        <f>IF($C$577=0,"",IF(C575="[for completion]","",IF(C575="","",C575/$C$577)))</f>
        <v/>
      </c>
      <c r="G575" s="157" t="str">
        <f>IF($D$577=0,"",IF(D575="[for completion]","",IF(D575="","",D575/$D$577)))</f>
        <v/>
      </c>
    </row>
    <row r="576" spans="1:7" x14ac:dyDescent="0.3">
      <c r="A576" s="119" t="s">
        <v>1346</v>
      </c>
      <c r="B576" s="119" t="s">
        <v>1037</v>
      </c>
      <c r="C576" s="154" t="s">
        <v>211</v>
      </c>
      <c r="D576" s="137" t="s">
        <v>211</v>
      </c>
      <c r="E576" s="85"/>
      <c r="F576" s="157" t="str">
        <f>IF($C$577=0,"",IF(C576="[for completion]","",IF(C576="","",C576/$C$577)))</f>
        <v/>
      </c>
      <c r="G576" s="157" t="str">
        <f>IF($D$577=0,"",IF(D576="[for completion]","",IF(D576="","",D576/$D$577)))</f>
        <v/>
      </c>
    </row>
    <row r="577" spans="1:7" x14ac:dyDescent="0.3">
      <c r="A577" s="119" t="s">
        <v>1347</v>
      </c>
      <c r="B577" s="125" t="s">
        <v>196</v>
      </c>
      <c r="C577" s="137">
        <f>SUM(C573:C576)</f>
        <v>0</v>
      </c>
      <c r="D577" s="137">
        <f>SUM(D573:D576)</f>
        <v>0</v>
      </c>
      <c r="E577" s="85"/>
      <c r="F577" s="155">
        <f>SUM(F573:F576)</f>
        <v>0</v>
      </c>
      <c r="G577" s="155">
        <f>SUM(G573:G576)</f>
        <v>0</v>
      </c>
    </row>
    <row r="579" spans="1:7" x14ac:dyDescent="0.3">
      <c r="A579" s="128"/>
      <c r="B579" s="128" t="s">
        <v>1348</v>
      </c>
      <c r="C579" s="98" t="s">
        <v>155</v>
      </c>
      <c r="D579" s="98" t="s">
        <v>1281</v>
      </c>
      <c r="E579" s="98"/>
      <c r="F579" s="98" t="s">
        <v>674</v>
      </c>
      <c r="G579" s="98" t="s">
        <v>1282</v>
      </c>
    </row>
    <row r="580" spans="1:7" x14ac:dyDescent="0.3">
      <c r="A580" s="119" t="s">
        <v>1349</v>
      </c>
      <c r="B580" s="125" t="s">
        <v>1019</v>
      </c>
      <c r="C580" s="154" t="s">
        <v>211</v>
      </c>
      <c r="D580" s="137" t="s">
        <v>211</v>
      </c>
      <c r="E580" s="126"/>
      <c r="F580" s="157" t="str">
        <f t="shared" ref="F580:F598" si="31">IF($C$598=0,"",IF(C580="[for completion]","",IF(C580="","",C580/$C$598)))</f>
        <v/>
      </c>
      <c r="G580" s="157" t="str">
        <f t="shared" ref="G580:G598" si="32">IF($D$598=0,"",IF(D580="[for completion]","",IF(D580="","",D580/$D$598)))</f>
        <v/>
      </c>
    </row>
    <row r="581" spans="1:7" x14ac:dyDescent="0.3">
      <c r="A581" s="119" t="s">
        <v>1350</v>
      </c>
      <c r="B581" s="125" t="s">
        <v>1019</v>
      </c>
      <c r="C581" s="154" t="s">
        <v>211</v>
      </c>
      <c r="D581" s="137" t="s">
        <v>211</v>
      </c>
      <c r="E581" s="126"/>
      <c r="F581" s="157" t="str">
        <f t="shared" si="31"/>
        <v/>
      </c>
      <c r="G581" s="157" t="str">
        <f t="shared" si="32"/>
        <v/>
      </c>
    </row>
    <row r="582" spans="1:7" x14ac:dyDescent="0.3">
      <c r="A582" s="119" t="s">
        <v>1351</v>
      </c>
      <c r="B582" s="125" t="s">
        <v>1019</v>
      </c>
      <c r="C582" s="154" t="s">
        <v>211</v>
      </c>
      <c r="D582" s="137" t="s">
        <v>211</v>
      </c>
      <c r="E582" s="126"/>
      <c r="F582" s="157" t="str">
        <f t="shared" si="31"/>
        <v/>
      </c>
      <c r="G582" s="157" t="str">
        <f t="shared" si="32"/>
        <v/>
      </c>
    </row>
    <row r="583" spans="1:7" x14ac:dyDescent="0.3">
      <c r="A583" s="119" t="s">
        <v>1352</v>
      </c>
      <c r="B583" s="125" t="s">
        <v>1019</v>
      </c>
      <c r="C583" s="154" t="s">
        <v>211</v>
      </c>
      <c r="D583" s="137" t="s">
        <v>211</v>
      </c>
      <c r="E583" s="126"/>
      <c r="F583" s="157" t="str">
        <f t="shared" si="31"/>
        <v/>
      </c>
      <c r="G583" s="157" t="str">
        <f t="shared" si="32"/>
        <v/>
      </c>
    </row>
    <row r="584" spans="1:7" x14ac:dyDescent="0.3">
      <c r="A584" s="119" t="s">
        <v>1353</v>
      </c>
      <c r="B584" s="125" t="s">
        <v>1019</v>
      </c>
      <c r="C584" s="154" t="s">
        <v>211</v>
      </c>
      <c r="D584" s="137" t="s">
        <v>211</v>
      </c>
      <c r="E584" s="126"/>
      <c r="F584" s="157" t="str">
        <f t="shared" si="31"/>
        <v/>
      </c>
      <c r="G584" s="157" t="str">
        <f t="shared" si="32"/>
        <v/>
      </c>
    </row>
    <row r="585" spans="1:7" x14ac:dyDescent="0.3">
      <c r="A585" s="119" t="s">
        <v>1354</v>
      </c>
      <c r="B585" s="125" t="s">
        <v>1019</v>
      </c>
      <c r="C585" s="154" t="s">
        <v>211</v>
      </c>
      <c r="D585" s="137" t="s">
        <v>211</v>
      </c>
      <c r="E585" s="126"/>
      <c r="F585" s="157" t="str">
        <f t="shared" si="31"/>
        <v/>
      </c>
      <c r="G585" s="157" t="str">
        <f t="shared" si="32"/>
        <v/>
      </c>
    </row>
    <row r="586" spans="1:7" x14ac:dyDescent="0.3">
      <c r="A586" s="119" t="s">
        <v>1355</v>
      </c>
      <c r="B586" s="125" t="s">
        <v>1019</v>
      </c>
      <c r="C586" s="154" t="s">
        <v>211</v>
      </c>
      <c r="D586" s="137" t="s">
        <v>211</v>
      </c>
      <c r="E586" s="126"/>
      <c r="F586" s="157" t="str">
        <f t="shared" si="31"/>
        <v/>
      </c>
      <c r="G586" s="157" t="str">
        <f t="shared" si="32"/>
        <v/>
      </c>
    </row>
    <row r="587" spans="1:7" x14ac:dyDescent="0.3">
      <c r="A587" s="119" t="s">
        <v>1356</v>
      </c>
      <c r="B587" s="125" t="s">
        <v>1019</v>
      </c>
      <c r="C587" s="154" t="s">
        <v>211</v>
      </c>
      <c r="D587" s="137" t="s">
        <v>211</v>
      </c>
      <c r="E587" s="126"/>
      <c r="F587" s="157" t="str">
        <f t="shared" si="31"/>
        <v/>
      </c>
      <c r="G587" s="157" t="str">
        <f t="shared" si="32"/>
        <v/>
      </c>
    </row>
    <row r="588" spans="1:7" x14ac:dyDescent="0.3">
      <c r="A588" s="119" t="s">
        <v>1357</v>
      </c>
      <c r="B588" s="125" t="s">
        <v>1019</v>
      </c>
      <c r="C588" s="154" t="s">
        <v>211</v>
      </c>
      <c r="D588" s="137" t="s">
        <v>211</v>
      </c>
      <c r="E588" s="126"/>
      <c r="F588" s="157" t="str">
        <f t="shared" si="31"/>
        <v/>
      </c>
      <c r="G588" s="157" t="str">
        <f t="shared" si="32"/>
        <v/>
      </c>
    </row>
    <row r="589" spans="1:7" x14ac:dyDescent="0.3">
      <c r="A589" s="119" t="s">
        <v>1358</v>
      </c>
      <c r="B589" s="125" t="s">
        <v>1019</v>
      </c>
      <c r="C589" s="154" t="s">
        <v>211</v>
      </c>
      <c r="D589" s="137" t="s">
        <v>211</v>
      </c>
      <c r="E589" s="126"/>
      <c r="F589" s="157" t="str">
        <f t="shared" si="31"/>
        <v/>
      </c>
      <c r="G589" s="157" t="str">
        <f t="shared" si="32"/>
        <v/>
      </c>
    </row>
    <row r="590" spans="1:7" x14ac:dyDescent="0.3">
      <c r="A590" s="119" t="s">
        <v>1359</v>
      </c>
      <c r="B590" s="125" t="s">
        <v>1019</v>
      </c>
      <c r="C590" s="154" t="s">
        <v>211</v>
      </c>
      <c r="D590" s="137" t="s">
        <v>211</v>
      </c>
      <c r="E590" s="126"/>
      <c r="F590" s="157" t="str">
        <f t="shared" si="31"/>
        <v/>
      </c>
      <c r="G590" s="157" t="str">
        <f t="shared" si="32"/>
        <v/>
      </c>
    </row>
    <row r="591" spans="1:7" x14ac:dyDescent="0.3">
      <c r="A591" s="119" t="s">
        <v>1360</v>
      </c>
      <c r="B591" s="125" t="s">
        <v>1019</v>
      </c>
      <c r="C591" s="154" t="s">
        <v>211</v>
      </c>
      <c r="D591" s="137" t="s">
        <v>211</v>
      </c>
      <c r="E591" s="126"/>
      <c r="F591" s="157" t="str">
        <f t="shared" si="31"/>
        <v/>
      </c>
      <c r="G591" s="157" t="str">
        <f t="shared" si="32"/>
        <v/>
      </c>
    </row>
    <row r="592" spans="1:7" x14ac:dyDescent="0.3">
      <c r="A592" s="119" t="s">
        <v>1361</v>
      </c>
      <c r="B592" s="125" t="s">
        <v>1019</v>
      </c>
      <c r="C592" s="154" t="s">
        <v>211</v>
      </c>
      <c r="D592" s="137" t="s">
        <v>211</v>
      </c>
      <c r="E592" s="126"/>
      <c r="F592" s="157" t="str">
        <f t="shared" si="31"/>
        <v/>
      </c>
      <c r="G592" s="157" t="str">
        <f t="shared" si="32"/>
        <v/>
      </c>
    </row>
    <row r="593" spans="1:7" x14ac:dyDescent="0.3">
      <c r="A593" s="119" t="s">
        <v>1362</v>
      </c>
      <c r="B593" s="125" t="s">
        <v>1019</v>
      </c>
      <c r="C593" s="154" t="s">
        <v>211</v>
      </c>
      <c r="D593" s="137" t="s">
        <v>211</v>
      </c>
      <c r="E593" s="126"/>
      <c r="F593" s="157" t="str">
        <f t="shared" si="31"/>
        <v/>
      </c>
      <c r="G593" s="157" t="str">
        <f t="shared" si="32"/>
        <v/>
      </c>
    </row>
    <row r="594" spans="1:7" x14ac:dyDescent="0.3">
      <c r="A594" s="119" t="s">
        <v>1363</v>
      </c>
      <c r="B594" s="125" t="s">
        <v>1019</v>
      </c>
      <c r="C594" s="154" t="s">
        <v>211</v>
      </c>
      <c r="D594" s="137" t="s">
        <v>211</v>
      </c>
      <c r="E594" s="126"/>
      <c r="F594" s="157" t="str">
        <f t="shared" si="31"/>
        <v/>
      </c>
      <c r="G594" s="157" t="str">
        <f t="shared" si="32"/>
        <v/>
      </c>
    </row>
    <row r="595" spans="1:7" x14ac:dyDescent="0.3">
      <c r="A595" s="119" t="s">
        <v>1364</v>
      </c>
      <c r="B595" s="125" t="s">
        <v>1019</v>
      </c>
      <c r="C595" s="154" t="s">
        <v>211</v>
      </c>
      <c r="D595" s="137" t="s">
        <v>211</v>
      </c>
      <c r="E595" s="126"/>
      <c r="F595" s="157" t="str">
        <f t="shared" si="31"/>
        <v/>
      </c>
      <c r="G595" s="157" t="str">
        <f t="shared" si="32"/>
        <v/>
      </c>
    </row>
    <row r="596" spans="1:7" x14ac:dyDescent="0.3">
      <c r="A596" s="119" t="s">
        <v>1365</v>
      </c>
      <c r="B596" s="125" t="s">
        <v>1019</v>
      </c>
      <c r="C596" s="154" t="s">
        <v>211</v>
      </c>
      <c r="D596" s="137" t="s">
        <v>211</v>
      </c>
      <c r="E596" s="126"/>
      <c r="F596" s="157" t="str">
        <f t="shared" si="31"/>
        <v/>
      </c>
      <c r="G596" s="157" t="str">
        <f t="shared" si="32"/>
        <v/>
      </c>
    </row>
    <row r="597" spans="1:7" x14ac:dyDescent="0.3">
      <c r="A597" s="119" t="s">
        <v>1366</v>
      </c>
      <c r="B597" s="125" t="s">
        <v>1037</v>
      </c>
      <c r="C597" s="154" t="s">
        <v>211</v>
      </c>
      <c r="D597" s="137" t="s">
        <v>211</v>
      </c>
      <c r="E597" s="126"/>
      <c r="F597" s="157" t="str">
        <f t="shared" si="31"/>
        <v/>
      </c>
      <c r="G597" s="157" t="str">
        <f t="shared" si="32"/>
        <v/>
      </c>
    </row>
    <row r="598" spans="1:7" x14ac:dyDescent="0.3">
      <c r="A598" s="119" t="s">
        <v>1367</v>
      </c>
      <c r="B598" s="125" t="s">
        <v>196</v>
      </c>
      <c r="C598" s="137">
        <f>SUM(C580:C597)</f>
        <v>0</v>
      </c>
      <c r="D598" s="137">
        <f>SUM(D580:D597)</f>
        <v>0</v>
      </c>
      <c r="E598" s="126"/>
      <c r="F598" s="157" t="str">
        <f t="shared" si="31"/>
        <v/>
      </c>
      <c r="G598" s="157" t="str">
        <f t="shared" si="32"/>
        <v/>
      </c>
    </row>
  </sheetData>
  <phoneticPr fontId="37" type="noConversion"/>
  <hyperlinks>
    <hyperlink ref="B6" r:id="rId1" location="'B1. HTT Mortgage Assets'!B10" xr:uid="{00000000-0004-0000-0500-000000000000}"/>
    <hyperlink ref="B7" r:id="rId2" location="'B1. HTT Mortgage Assets'!B185" xr:uid="{00000000-0004-0000-0500-000001000000}"/>
    <hyperlink ref="B8" r:id="rId3" location="'B1. HTT Mortgage Assets'!B411"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2. Harmonised Glossary'!A14" display="Non-Performing Loans (NPLs)"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00"/>
  </sheetPr>
  <dimension ref="A1:N179"/>
  <sheetViews>
    <sheetView zoomScale="80" zoomScaleNormal="80" workbookViewId="0">
      <selection activeCell="C10" sqref="C10"/>
    </sheetView>
  </sheetViews>
  <sheetFormatPr defaultColWidth="8.88671875" defaultRowHeight="14.4" outlineLevelRow="1" x14ac:dyDescent="0.3"/>
  <cols>
    <col min="1" max="1" width="12.109375" style="119" customWidth="1"/>
    <col min="2" max="2" width="60.6640625" style="119" customWidth="1"/>
    <col min="3" max="4" width="40.6640625" style="119" customWidth="1"/>
    <col min="5" max="5" width="7.33203125" style="119" customWidth="1"/>
    <col min="6" max="6" width="40.6640625" style="119" customWidth="1"/>
    <col min="7" max="7" width="40.6640625" style="126" customWidth="1"/>
    <col min="8" max="8" width="7.33203125" style="119" customWidth="1"/>
    <col min="9" max="9" width="71.88671875" style="119" customWidth="1"/>
    <col min="10" max="11" width="47.6640625" style="119" customWidth="1"/>
    <col min="12" max="12" width="7.33203125" style="119" customWidth="1"/>
    <col min="13" max="13" width="25.6640625" style="119" customWidth="1"/>
    <col min="14" max="14" width="25.6640625" style="126" customWidth="1"/>
    <col min="15" max="15" width="8.88671875" style="113" customWidth="1"/>
    <col min="16" max="16384" width="8.88671875" style="113"/>
  </cols>
  <sheetData>
    <row r="1" spans="1:14" ht="31.5" customHeight="1" x14ac:dyDescent="0.3">
      <c r="A1" s="88" t="s">
        <v>1368</v>
      </c>
      <c r="B1" s="88"/>
      <c r="C1" s="126"/>
      <c r="D1" s="126"/>
      <c r="E1" s="126"/>
      <c r="F1" s="143" t="s">
        <v>107</v>
      </c>
      <c r="H1" s="126"/>
      <c r="I1" s="88"/>
      <c r="J1" s="126"/>
      <c r="K1" s="126"/>
      <c r="L1" s="126"/>
      <c r="M1" s="126"/>
    </row>
    <row r="2" spans="1:14" ht="15.75" customHeight="1" thickBot="1" x14ac:dyDescent="0.35">
      <c r="A2" s="126"/>
      <c r="B2" s="126"/>
      <c r="C2" s="126"/>
      <c r="D2" s="126"/>
      <c r="E2" s="126"/>
      <c r="F2" s="126"/>
      <c r="L2" s="126"/>
      <c r="M2" s="126"/>
    </row>
    <row r="3" spans="1:14" ht="19.5" customHeight="1" thickBot="1" x14ac:dyDescent="0.35">
      <c r="A3" s="91"/>
      <c r="B3" s="92" t="s">
        <v>108</v>
      </c>
      <c r="C3" s="93" t="s">
        <v>109</v>
      </c>
      <c r="D3" s="91"/>
      <c r="E3" s="91"/>
      <c r="F3" s="91"/>
      <c r="G3" s="91"/>
      <c r="L3" s="126"/>
      <c r="M3" s="126"/>
    </row>
    <row r="4" spans="1:14" ht="15.75" customHeight="1" thickBot="1" x14ac:dyDescent="0.35">
      <c r="L4" s="126"/>
      <c r="M4" s="126"/>
    </row>
    <row r="5" spans="1:14" ht="18.75" customHeight="1" x14ac:dyDescent="0.3">
      <c r="B5" s="69" t="s">
        <v>1369</v>
      </c>
      <c r="C5" s="96"/>
      <c r="E5" s="85"/>
      <c r="F5" s="85"/>
      <c r="L5" s="126"/>
      <c r="M5" s="126"/>
    </row>
    <row r="6" spans="1:14" ht="15.75" customHeight="1" thickBot="1" x14ac:dyDescent="0.35">
      <c r="B6" s="150" t="s">
        <v>1370</v>
      </c>
      <c r="L6" s="126"/>
      <c r="M6" s="126"/>
    </row>
    <row r="7" spans="1:14" s="57" customFormat="1" x14ac:dyDescent="0.3">
      <c r="A7" s="119"/>
      <c r="B7" s="42"/>
      <c r="C7" s="119"/>
      <c r="D7" s="119"/>
      <c r="E7" s="119"/>
      <c r="F7" s="119"/>
      <c r="G7" s="126"/>
      <c r="I7" s="119"/>
      <c r="J7" s="119"/>
      <c r="K7" s="119"/>
      <c r="L7" s="126"/>
      <c r="M7" s="126"/>
      <c r="N7" s="126"/>
    </row>
    <row r="8" spans="1:14" ht="37.5" customHeight="1" x14ac:dyDescent="0.3">
      <c r="A8" s="147" t="s">
        <v>118</v>
      </c>
      <c r="B8" s="147" t="s">
        <v>1370</v>
      </c>
      <c r="C8" s="70"/>
      <c r="D8" s="70"/>
      <c r="E8" s="70"/>
      <c r="F8" s="70"/>
      <c r="G8" s="71"/>
      <c r="I8" s="125"/>
      <c r="J8" s="85"/>
      <c r="K8" s="85"/>
      <c r="L8" s="85"/>
      <c r="M8" s="85"/>
    </row>
    <row r="9" spans="1:14" ht="15" customHeight="1" x14ac:dyDescent="0.3">
      <c r="A9" s="98"/>
      <c r="B9" s="72" t="s">
        <v>1371</v>
      </c>
      <c r="C9" s="98"/>
      <c r="D9" s="98"/>
      <c r="E9" s="98"/>
      <c r="F9" s="73"/>
      <c r="G9" s="73"/>
      <c r="I9" s="125"/>
      <c r="J9" s="127"/>
      <c r="K9" s="127"/>
      <c r="L9" s="127"/>
      <c r="M9" s="89"/>
      <c r="N9" s="89"/>
    </row>
    <row r="10" spans="1:14" x14ac:dyDescent="0.3">
      <c r="A10" s="119" t="s">
        <v>1372</v>
      </c>
      <c r="B10" s="119" t="s">
        <v>1373</v>
      </c>
      <c r="C10" s="137">
        <v>0</v>
      </c>
      <c r="E10" s="125"/>
      <c r="F10" s="125"/>
      <c r="I10" s="125"/>
      <c r="L10" s="125"/>
      <c r="M10" s="125"/>
    </row>
    <row r="11" spans="1:14" outlineLevel="1" x14ac:dyDescent="0.3">
      <c r="A11" s="119" t="s">
        <v>1374</v>
      </c>
      <c r="B11" s="101" t="s">
        <v>666</v>
      </c>
      <c r="C11" s="137"/>
      <c r="E11" s="125"/>
      <c r="F11" s="125"/>
      <c r="I11" s="125"/>
      <c r="L11" s="125"/>
      <c r="M11" s="125"/>
    </row>
    <row r="12" spans="1:14" outlineLevel="1" x14ac:dyDescent="0.3">
      <c r="A12" s="119" t="s">
        <v>1375</v>
      </c>
      <c r="B12" s="101" t="s">
        <v>668</v>
      </c>
      <c r="C12" s="137"/>
      <c r="E12" s="125"/>
      <c r="F12" s="125"/>
      <c r="I12" s="125"/>
      <c r="L12" s="125"/>
      <c r="M12" s="125"/>
    </row>
    <row r="13" spans="1:14" outlineLevel="1" x14ac:dyDescent="0.3">
      <c r="A13" s="119" t="s">
        <v>1376</v>
      </c>
      <c r="E13" s="125"/>
      <c r="F13" s="125"/>
      <c r="I13" s="125"/>
      <c r="L13" s="125"/>
      <c r="M13" s="125"/>
    </row>
    <row r="14" spans="1:14" outlineLevel="1" x14ac:dyDescent="0.3">
      <c r="A14" s="119" t="s">
        <v>1377</v>
      </c>
      <c r="E14" s="125"/>
      <c r="F14" s="125"/>
      <c r="I14" s="125"/>
      <c r="L14" s="125"/>
      <c r="M14" s="125"/>
    </row>
    <row r="15" spans="1:14" outlineLevel="1" x14ac:dyDescent="0.3">
      <c r="A15" s="119" t="s">
        <v>1378</v>
      </c>
      <c r="E15" s="125"/>
      <c r="F15" s="125"/>
      <c r="I15" s="125"/>
      <c r="L15" s="125"/>
      <c r="M15" s="125"/>
    </row>
    <row r="16" spans="1:14" outlineLevel="1" x14ac:dyDescent="0.3">
      <c r="A16" s="119" t="s">
        <v>1379</v>
      </c>
      <c r="E16" s="125"/>
      <c r="F16" s="125"/>
      <c r="I16" s="125"/>
      <c r="L16" s="125"/>
      <c r="M16" s="125"/>
    </row>
    <row r="17" spans="1:14" outlineLevel="1" x14ac:dyDescent="0.3">
      <c r="A17" s="119" t="s">
        <v>1380</v>
      </c>
      <c r="E17" s="125"/>
      <c r="F17" s="125"/>
      <c r="I17" s="125"/>
      <c r="L17" s="125"/>
      <c r="M17" s="125"/>
    </row>
    <row r="18" spans="1:14" x14ac:dyDescent="0.3">
      <c r="A18" s="98"/>
      <c r="B18" s="98" t="s">
        <v>1381</v>
      </c>
      <c r="C18" s="98" t="s">
        <v>876</v>
      </c>
      <c r="D18" s="98" t="s">
        <v>1382</v>
      </c>
      <c r="E18" s="98"/>
      <c r="F18" s="98" t="s">
        <v>1383</v>
      </c>
      <c r="G18" s="98" t="s">
        <v>1384</v>
      </c>
      <c r="I18" s="108"/>
      <c r="J18" s="127"/>
      <c r="K18" s="127"/>
      <c r="L18" s="85"/>
      <c r="M18" s="127"/>
      <c r="N18" s="127"/>
    </row>
    <row r="19" spans="1:14" x14ac:dyDescent="0.3">
      <c r="A19" s="119" t="s">
        <v>1385</v>
      </c>
      <c r="B19" s="119" t="s">
        <v>1386</v>
      </c>
      <c r="C19" s="137">
        <v>0</v>
      </c>
      <c r="D19" s="127"/>
      <c r="E19" s="127"/>
      <c r="F19" s="89"/>
      <c r="G19" s="89"/>
      <c r="I19" s="125"/>
      <c r="L19" s="127"/>
      <c r="M19" s="89"/>
      <c r="N19" s="89"/>
    </row>
    <row r="20" spans="1:14" x14ac:dyDescent="0.3">
      <c r="A20" s="127"/>
      <c r="B20" s="108"/>
      <c r="C20" s="127"/>
      <c r="D20" s="127"/>
      <c r="E20" s="127"/>
      <c r="F20" s="89"/>
      <c r="G20" s="89"/>
      <c r="I20" s="108"/>
      <c r="J20" s="127"/>
      <c r="K20" s="127"/>
      <c r="L20" s="127"/>
      <c r="M20" s="89"/>
      <c r="N20" s="89"/>
    </row>
    <row r="21" spans="1:14" x14ac:dyDescent="0.3">
      <c r="B21" s="119" t="s">
        <v>881</v>
      </c>
      <c r="C21" s="127"/>
      <c r="D21" s="127"/>
      <c r="E21" s="127"/>
      <c r="F21" s="89"/>
      <c r="G21" s="89"/>
      <c r="I21" s="125"/>
      <c r="J21" s="127"/>
      <c r="K21" s="127"/>
      <c r="L21" s="127"/>
      <c r="M21" s="89"/>
      <c r="N21" s="89"/>
    </row>
    <row r="22" spans="1:14" x14ac:dyDescent="0.3">
      <c r="A22" s="119" t="s">
        <v>1387</v>
      </c>
      <c r="B22" s="125" t="s">
        <v>1019</v>
      </c>
      <c r="C22" s="119">
        <v>0</v>
      </c>
      <c r="D22" s="119">
        <v>0</v>
      </c>
      <c r="E22" s="125"/>
      <c r="F22" s="157" t="str">
        <f t="shared" ref="F22:F36" si="0">IF($C$37=0,"",IF(C22="[for completion]","",C22/$C$37))</f>
        <v/>
      </c>
      <c r="G22" s="157" t="str">
        <f t="shared" ref="G22:G36" si="1">IF($D$37=0,"",IF(D22="[for completion]","",D22/$D$37))</f>
        <v/>
      </c>
      <c r="I22" s="125"/>
      <c r="L22" s="125"/>
      <c r="M22" s="112"/>
      <c r="N22" s="112"/>
    </row>
    <row r="23" spans="1:14" x14ac:dyDescent="0.3">
      <c r="A23" s="119" t="s">
        <v>1388</v>
      </c>
      <c r="B23" s="125" t="s">
        <v>1019</v>
      </c>
      <c r="C23" s="119">
        <v>0</v>
      </c>
      <c r="D23" s="119">
        <v>0</v>
      </c>
      <c r="E23" s="125"/>
      <c r="F23" s="157" t="str">
        <f t="shared" si="0"/>
        <v/>
      </c>
      <c r="G23" s="157" t="str">
        <f t="shared" si="1"/>
        <v/>
      </c>
      <c r="I23" s="125"/>
      <c r="L23" s="125"/>
      <c r="M23" s="112"/>
      <c r="N23" s="112"/>
    </row>
    <row r="24" spans="1:14" x14ac:dyDescent="0.3">
      <c r="A24" s="119" t="s">
        <v>1389</v>
      </c>
      <c r="B24" s="125" t="s">
        <v>1019</v>
      </c>
      <c r="C24" s="119">
        <v>0</v>
      </c>
      <c r="D24" s="119">
        <v>0</v>
      </c>
      <c r="F24" s="157" t="str">
        <f t="shared" si="0"/>
        <v/>
      </c>
      <c r="G24" s="157" t="str">
        <f t="shared" si="1"/>
        <v/>
      </c>
      <c r="I24" s="125"/>
      <c r="M24" s="112"/>
      <c r="N24" s="112"/>
    </row>
    <row r="25" spans="1:14" x14ac:dyDescent="0.3">
      <c r="A25" s="119" t="s">
        <v>1390</v>
      </c>
      <c r="B25" s="125" t="s">
        <v>1019</v>
      </c>
      <c r="C25" s="119">
        <v>0</v>
      </c>
      <c r="D25" s="119">
        <v>0</v>
      </c>
      <c r="E25" s="109"/>
      <c r="F25" s="157" t="str">
        <f t="shared" si="0"/>
        <v/>
      </c>
      <c r="G25" s="157" t="str">
        <f t="shared" si="1"/>
        <v/>
      </c>
      <c r="I25" s="125"/>
      <c r="L25" s="109"/>
      <c r="M25" s="112"/>
      <c r="N25" s="112"/>
    </row>
    <row r="26" spans="1:14" x14ac:dyDescent="0.3">
      <c r="A26" s="119" t="s">
        <v>1391</v>
      </c>
      <c r="B26" s="125" t="s">
        <v>1019</v>
      </c>
      <c r="C26" s="119">
        <v>0</v>
      </c>
      <c r="D26" s="119">
        <v>0</v>
      </c>
      <c r="E26" s="109"/>
      <c r="F26" s="157" t="str">
        <f t="shared" si="0"/>
        <v/>
      </c>
      <c r="G26" s="157" t="str">
        <f t="shared" si="1"/>
        <v/>
      </c>
      <c r="I26" s="125"/>
      <c r="L26" s="109"/>
      <c r="M26" s="112"/>
      <c r="N26" s="112"/>
    </row>
    <row r="27" spans="1:14" x14ac:dyDescent="0.3">
      <c r="A27" s="119" t="s">
        <v>1392</v>
      </c>
      <c r="B27" s="125" t="s">
        <v>1019</v>
      </c>
      <c r="C27" s="119">
        <v>0</v>
      </c>
      <c r="D27" s="119">
        <v>0</v>
      </c>
      <c r="E27" s="109"/>
      <c r="F27" s="157" t="str">
        <f t="shared" si="0"/>
        <v/>
      </c>
      <c r="G27" s="157" t="str">
        <f t="shared" si="1"/>
        <v/>
      </c>
      <c r="I27" s="125"/>
      <c r="L27" s="109"/>
      <c r="M27" s="112"/>
      <c r="N27" s="112"/>
    </row>
    <row r="28" spans="1:14" x14ac:dyDescent="0.3">
      <c r="A28" s="119" t="s">
        <v>1393</v>
      </c>
      <c r="B28" s="125" t="s">
        <v>1019</v>
      </c>
      <c r="C28" s="119">
        <v>0</v>
      </c>
      <c r="D28" s="119">
        <v>0</v>
      </c>
      <c r="E28" s="109"/>
      <c r="F28" s="157" t="str">
        <f t="shared" si="0"/>
        <v/>
      </c>
      <c r="G28" s="157" t="str">
        <f t="shared" si="1"/>
        <v/>
      </c>
      <c r="I28" s="125"/>
      <c r="L28" s="109"/>
      <c r="M28" s="112"/>
      <c r="N28" s="112"/>
    </row>
    <row r="29" spans="1:14" x14ac:dyDescent="0.3">
      <c r="A29" s="119" t="s">
        <v>1394</v>
      </c>
      <c r="B29" s="125" t="s">
        <v>1019</v>
      </c>
      <c r="C29" s="119">
        <v>0</v>
      </c>
      <c r="D29" s="119">
        <v>0</v>
      </c>
      <c r="E29" s="109"/>
      <c r="F29" s="157" t="str">
        <f t="shared" si="0"/>
        <v/>
      </c>
      <c r="G29" s="157" t="str">
        <f t="shared" si="1"/>
        <v/>
      </c>
      <c r="I29" s="125"/>
      <c r="L29" s="109"/>
      <c r="M29" s="112"/>
      <c r="N29" s="112"/>
    </row>
    <row r="30" spans="1:14" x14ac:dyDescent="0.3">
      <c r="A30" s="119" t="s">
        <v>1395</v>
      </c>
      <c r="B30" s="125" t="s">
        <v>1019</v>
      </c>
      <c r="C30" s="119">
        <v>0</v>
      </c>
      <c r="D30" s="119">
        <v>0</v>
      </c>
      <c r="E30" s="109"/>
      <c r="F30" s="157" t="str">
        <f t="shared" si="0"/>
        <v/>
      </c>
      <c r="G30" s="157" t="str">
        <f t="shared" si="1"/>
        <v/>
      </c>
      <c r="I30" s="125"/>
      <c r="L30" s="109"/>
      <c r="M30" s="112"/>
      <c r="N30" s="112"/>
    </row>
    <row r="31" spans="1:14" x14ac:dyDescent="0.3">
      <c r="A31" s="119" t="s">
        <v>1396</v>
      </c>
      <c r="B31" s="125" t="s">
        <v>1019</v>
      </c>
      <c r="C31" s="119">
        <v>0</v>
      </c>
      <c r="D31" s="119">
        <v>0</v>
      </c>
      <c r="E31" s="109"/>
      <c r="F31" s="157" t="str">
        <f t="shared" si="0"/>
        <v/>
      </c>
      <c r="G31" s="157" t="str">
        <f t="shared" si="1"/>
        <v/>
      </c>
      <c r="I31" s="125"/>
      <c r="L31" s="109"/>
      <c r="M31" s="112"/>
      <c r="N31" s="112"/>
    </row>
    <row r="32" spans="1:14" x14ac:dyDescent="0.3">
      <c r="A32" s="119" t="s">
        <v>1397</v>
      </c>
      <c r="B32" s="125" t="s">
        <v>1019</v>
      </c>
      <c r="C32" s="119">
        <v>0</v>
      </c>
      <c r="D32" s="119">
        <v>0</v>
      </c>
      <c r="E32" s="109"/>
      <c r="F32" s="157" t="str">
        <f t="shared" si="0"/>
        <v/>
      </c>
      <c r="G32" s="157" t="str">
        <f t="shared" si="1"/>
        <v/>
      </c>
      <c r="I32" s="125"/>
      <c r="L32" s="109"/>
      <c r="M32" s="112"/>
      <c r="N32" s="112"/>
    </row>
    <row r="33" spans="1:14" x14ac:dyDescent="0.3">
      <c r="A33" s="119" t="s">
        <v>1398</v>
      </c>
      <c r="B33" s="125" t="s">
        <v>1019</v>
      </c>
      <c r="C33" s="119">
        <v>0</v>
      </c>
      <c r="D33" s="119">
        <v>0</v>
      </c>
      <c r="E33" s="109"/>
      <c r="F33" s="157" t="str">
        <f t="shared" si="0"/>
        <v/>
      </c>
      <c r="G33" s="157" t="str">
        <f t="shared" si="1"/>
        <v/>
      </c>
      <c r="I33" s="125"/>
      <c r="L33" s="109"/>
      <c r="M33" s="112"/>
      <c r="N33" s="112"/>
    </row>
    <row r="34" spans="1:14" x14ac:dyDescent="0.3">
      <c r="A34" s="119" t="s">
        <v>1399</v>
      </c>
      <c r="B34" s="125" t="s">
        <v>1019</v>
      </c>
      <c r="C34" s="119">
        <v>0</v>
      </c>
      <c r="D34" s="119">
        <v>0</v>
      </c>
      <c r="E34" s="109"/>
      <c r="F34" s="157" t="str">
        <f t="shared" si="0"/>
        <v/>
      </c>
      <c r="G34" s="157" t="str">
        <f t="shared" si="1"/>
        <v/>
      </c>
      <c r="I34" s="125"/>
      <c r="L34" s="109"/>
      <c r="M34" s="112"/>
      <c r="N34" s="112"/>
    </row>
    <row r="35" spans="1:14" x14ac:dyDescent="0.3">
      <c r="A35" s="119" t="s">
        <v>1400</v>
      </c>
      <c r="B35" s="125" t="s">
        <v>1019</v>
      </c>
      <c r="C35" s="119">
        <v>0</v>
      </c>
      <c r="D35" s="119">
        <v>0</v>
      </c>
      <c r="E35" s="109"/>
      <c r="F35" s="157" t="str">
        <f t="shared" si="0"/>
        <v/>
      </c>
      <c r="G35" s="157" t="str">
        <f t="shared" si="1"/>
        <v/>
      </c>
      <c r="I35" s="125"/>
      <c r="L35" s="109"/>
      <c r="M35" s="112"/>
      <c r="N35" s="112"/>
    </row>
    <row r="36" spans="1:14" x14ac:dyDescent="0.3">
      <c r="A36" s="119" t="s">
        <v>1401</v>
      </c>
      <c r="B36" s="125" t="s">
        <v>1019</v>
      </c>
      <c r="C36" s="119">
        <v>0</v>
      </c>
      <c r="D36" s="119">
        <v>0</v>
      </c>
      <c r="E36" s="109"/>
      <c r="F36" s="157" t="str">
        <f t="shared" si="0"/>
        <v/>
      </c>
      <c r="G36" s="157" t="str">
        <f t="shared" si="1"/>
        <v/>
      </c>
      <c r="I36" s="125"/>
      <c r="L36" s="109"/>
      <c r="M36" s="112"/>
      <c r="N36" s="112"/>
    </row>
    <row r="37" spans="1:14" x14ac:dyDescent="0.3">
      <c r="A37" s="119" t="s">
        <v>1402</v>
      </c>
      <c r="B37" s="110" t="s">
        <v>196</v>
      </c>
      <c r="C37" s="161">
        <f>SUM(C22:C36)</f>
        <v>0</v>
      </c>
      <c r="D37" s="111">
        <f>SUM(D22:D36)</f>
        <v>0</v>
      </c>
      <c r="E37" s="109"/>
      <c r="F37" s="158">
        <f>SUM(F22:F36)</f>
        <v>0</v>
      </c>
      <c r="G37" s="158">
        <f>SUM(G22:G36)</f>
        <v>0</v>
      </c>
      <c r="I37" s="110"/>
      <c r="J37" s="125"/>
      <c r="K37" s="125"/>
      <c r="L37" s="109"/>
      <c r="M37" s="43"/>
      <c r="N37" s="43"/>
    </row>
    <row r="38" spans="1:14" x14ac:dyDescent="0.3">
      <c r="A38" s="98"/>
      <c r="B38" s="72" t="s">
        <v>1403</v>
      </c>
      <c r="C38" s="98" t="s">
        <v>155</v>
      </c>
      <c r="D38" s="98"/>
      <c r="E38" s="74"/>
      <c r="F38" s="98" t="s">
        <v>1383</v>
      </c>
      <c r="G38" s="98"/>
      <c r="I38" s="108"/>
      <c r="J38" s="127"/>
      <c r="K38" s="127"/>
      <c r="L38" s="85"/>
      <c r="M38" s="127"/>
      <c r="N38" s="127"/>
    </row>
    <row r="39" spans="1:14" x14ac:dyDescent="0.3">
      <c r="A39" s="119" t="s">
        <v>1404</v>
      </c>
      <c r="B39" s="125" t="s">
        <v>1405</v>
      </c>
      <c r="C39" s="137">
        <v>0</v>
      </c>
      <c r="E39" s="58"/>
      <c r="F39" s="157" t="str">
        <f>IF($C$42=0,"",IF(C39="[for completion]","",C39/$C$42))</f>
        <v/>
      </c>
      <c r="G39" s="111"/>
      <c r="I39" s="125"/>
      <c r="L39" s="58"/>
      <c r="M39" s="112"/>
      <c r="N39" s="111"/>
    </row>
    <row r="40" spans="1:14" x14ac:dyDescent="0.3">
      <c r="A40" s="119" t="s">
        <v>1406</v>
      </c>
      <c r="B40" s="125" t="s">
        <v>1407</v>
      </c>
      <c r="C40" s="137">
        <v>0</v>
      </c>
      <c r="E40" s="58"/>
      <c r="F40" s="157" t="str">
        <f>IF($C$42=0,"",IF(C40="[for completion]","",C40/$C$42))</f>
        <v/>
      </c>
      <c r="G40" s="111"/>
      <c r="I40" s="125"/>
      <c r="L40" s="58"/>
      <c r="M40" s="112"/>
      <c r="N40" s="111"/>
    </row>
    <row r="41" spans="1:14" x14ac:dyDescent="0.3">
      <c r="A41" s="119" t="s">
        <v>1408</v>
      </c>
      <c r="B41" s="125" t="s">
        <v>194</v>
      </c>
      <c r="C41" s="137">
        <v>0</v>
      </c>
      <c r="E41" s="109"/>
      <c r="F41" s="157" t="str">
        <f>IF($C$42=0,"",IF(C41="[for completion]","",C41/$C$42))</f>
        <v/>
      </c>
      <c r="G41" s="111"/>
      <c r="I41" s="125"/>
      <c r="L41" s="109"/>
      <c r="M41" s="112"/>
      <c r="N41" s="111"/>
    </row>
    <row r="42" spans="1:14" x14ac:dyDescent="0.3">
      <c r="A42" s="119" t="s">
        <v>1409</v>
      </c>
      <c r="B42" s="110" t="s">
        <v>196</v>
      </c>
      <c r="C42" s="111">
        <f>SUM(C39:C41)</f>
        <v>0</v>
      </c>
      <c r="D42" s="125"/>
      <c r="E42" s="109"/>
      <c r="F42" s="158">
        <f>SUM(F39:F41)</f>
        <v>0</v>
      </c>
      <c r="G42" s="111"/>
      <c r="I42" s="125"/>
      <c r="L42" s="109"/>
      <c r="M42" s="112"/>
      <c r="N42" s="111"/>
    </row>
    <row r="43" spans="1:14" outlineLevel="1" x14ac:dyDescent="0.3">
      <c r="A43" s="119" t="s">
        <v>1410</v>
      </c>
      <c r="B43" s="110"/>
      <c r="C43" s="125"/>
      <c r="D43" s="125"/>
      <c r="E43" s="109"/>
      <c r="F43" s="43"/>
      <c r="G43" s="111"/>
      <c r="I43" s="125"/>
      <c r="L43" s="109"/>
      <c r="M43" s="112"/>
      <c r="N43" s="111"/>
    </row>
    <row r="44" spans="1:14" outlineLevel="1" x14ac:dyDescent="0.3">
      <c r="A44" s="119" t="s">
        <v>1411</v>
      </c>
      <c r="B44" s="110"/>
      <c r="C44" s="125"/>
      <c r="D44" s="125"/>
      <c r="E44" s="109"/>
      <c r="F44" s="43"/>
      <c r="G44" s="111"/>
      <c r="I44" s="125"/>
      <c r="L44" s="109"/>
      <c r="M44" s="112"/>
      <c r="N44" s="111"/>
    </row>
    <row r="45" spans="1:14" outlineLevel="1" x14ac:dyDescent="0.3">
      <c r="A45" s="119" t="s">
        <v>1412</v>
      </c>
      <c r="B45" s="125"/>
      <c r="E45" s="109"/>
      <c r="F45" s="112"/>
      <c r="G45" s="111"/>
      <c r="I45" s="125"/>
      <c r="L45" s="109"/>
      <c r="M45" s="112"/>
      <c r="N45" s="111"/>
    </row>
    <row r="46" spans="1:14" outlineLevel="1" x14ac:dyDescent="0.3">
      <c r="A46" s="119" t="s">
        <v>1413</v>
      </c>
      <c r="B46" s="125"/>
      <c r="E46" s="109"/>
      <c r="F46" s="112"/>
      <c r="G46" s="111"/>
      <c r="I46" s="125"/>
      <c r="L46" s="109"/>
      <c r="M46" s="112"/>
      <c r="N46" s="111"/>
    </row>
    <row r="47" spans="1:14" outlineLevel="1" x14ac:dyDescent="0.3">
      <c r="A47" s="119" t="s">
        <v>1414</v>
      </c>
      <c r="B47" s="125"/>
      <c r="E47" s="109"/>
      <c r="F47" s="112"/>
      <c r="G47" s="111"/>
      <c r="I47" s="125"/>
      <c r="L47" s="109"/>
      <c r="M47" s="112"/>
      <c r="N47" s="111"/>
    </row>
    <row r="48" spans="1:14" ht="15" customHeight="1" x14ac:dyDescent="0.3">
      <c r="A48" s="98"/>
      <c r="B48" s="72" t="s">
        <v>684</v>
      </c>
      <c r="C48" s="98" t="s">
        <v>1383</v>
      </c>
      <c r="D48" s="98"/>
      <c r="E48" s="74"/>
      <c r="F48" s="73"/>
      <c r="G48" s="73"/>
      <c r="I48" s="108"/>
      <c r="J48" s="127"/>
      <c r="K48" s="127"/>
      <c r="L48" s="85"/>
      <c r="M48" s="89"/>
      <c r="N48" s="89"/>
    </row>
    <row r="49" spans="1:14" x14ac:dyDescent="0.3">
      <c r="A49" s="119" t="s">
        <v>1415</v>
      </c>
      <c r="B49" s="102" t="s">
        <v>686</v>
      </c>
      <c r="C49" s="155">
        <f>SUM(C50:C76)</f>
        <v>0</v>
      </c>
      <c r="G49" s="119"/>
      <c r="I49" s="85"/>
      <c r="N49" s="119"/>
    </row>
    <row r="50" spans="1:14" x14ac:dyDescent="0.3">
      <c r="A50" s="119" t="s">
        <v>1416</v>
      </c>
      <c r="B50" s="119" t="s">
        <v>688</v>
      </c>
      <c r="C50" s="155">
        <v>0</v>
      </c>
      <c r="G50" s="119"/>
      <c r="N50" s="119"/>
    </row>
    <row r="51" spans="1:14" x14ac:dyDescent="0.3">
      <c r="A51" s="119" t="s">
        <v>1417</v>
      </c>
      <c r="B51" s="119" t="s">
        <v>690</v>
      </c>
      <c r="C51" s="155">
        <v>0</v>
      </c>
      <c r="G51" s="119"/>
      <c r="N51" s="119"/>
    </row>
    <row r="52" spans="1:14" x14ac:dyDescent="0.3">
      <c r="A52" s="119" t="s">
        <v>1418</v>
      </c>
      <c r="B52" s="119" t="s">
        <v>692</v>
      </c>
      <c r="C52" s="155">
        <v>0</v>
      </c>
      <c r="G52" s="119"/>
      <c r="N52" s="119"/>
    </row>
    <row r="53" spans="1:14" x14ac:dyDescent="0.3">
      <c r="A53" s="119" t="s">
        <v>1419</v>
      </c>
      <c r="B53" s="119" t="s">
        <v>694</v>
      </c>
      <c r="C53" s="155">
        <v>0</v>
      </c>
      <c r="G53" s="119"/>
      <c r="N53" s="119"/>
    </row>
    <row r="54" spans="1:14" x14ac:dyDescent="0.3">
      <c r="A54" s="119" t="s">
        <v>1420</v>
      </c>
      <c r="B54" s="119" t="s">
        <v>696</v>
      </c>
      <c r="C54" s="155">
        <v>0</v>
      </c>
      <c r="G54" s="119"/>
      <c r="N54" s="119"/>
    </row>
    <row r="55" spans="1:14" x14ac:dyDescent="0.3">
      <c r="A55" s="119" t="s">
        <v>1421</v>
      </c>
      <c r="B55" s="119" t="s">
        <v>698</v>
      </c>
      <c r="C55" s="155">
        <v>0</v>
      </c>
      <c r="G55" s="119"/>
      <c r="N55" s="119"/>
    </row>
    <row r="56" spans="1:14" x14ac:dyDescent="0.3">
      <c r="A56" s="119" t="s">
        <v>1422</v>
      </c>
      <c r="B56" s="119" t="s">
        <v>700</v>
      </c>
      <c r="C56" s="155">
        <v>0</v>
      </c>
      <c r="G56" s="119"/>
      <c r="N56" s="119"/>
    </row>
    <row r="57" spans="1:14" x14ac:dyDescent="0.3">
      <c r="A57" s="119" t="s">
        <v>1423</v>
      </c>
      <c r="B57" s="119" t="s">
        <v>702</v>
      </c>
      <c r="C57" s="155">
        <v>0</v>
      </c>
      <c r="G57" s="119"/>
      <c r="N57" s="119"/>
    </row>
    <row r="58" spans="1:14" x14ac:dyDescent="0.3">
      <c r="A58" s="119" t="s">
        <v>1424</v>
      </c>
      <c r="B58" s="119" t="s">
        <v>704</v>
      </c>
      <c r="C58" s="155">
        <v>0</v>
      </c>
      <c r="G58" s="119"/>
      <c r="N58" s="119"/>
    </row>
    <row r="59" spans="1:14" x14ac:dyDescent="0.3">
      <c r="A59" s="119" t="s">
        <v>1425</v>
      </c>
      <c r="B59" s="119" t="s">
        <v>706</v>
      </c>
      <c r="C59" s="155">
        <v>0</v>
      </c>
      <c r="G59" s="119"/>
      <c r="N59" s="119"/>
    </row>
    <row r="60" spans="1:14" x14ac:dyDescent="0.3">
      <c r="A60" s="119" t="s">
        <v>1426</v>
      </c>
      <c r="B60" s="119" t="s">
        <v>708</v>
      </c>
      <c r="C60" s="155">
        <v>0</v>
      </c>
      <c r="G60" s="119"/>
      <c r="N60" s="119"/>
    </row>
    <row r="61" spans="1:14" x14ac:dyDescent="0.3">
      <c r="A61" s="119" t="s">
        <v>1427</v>
      </c>
      <c r="B61" s="119" t="s">
        <v>710</v>
      </c>
      <c r="C61" s="155">
        <v>0</v>
      </c>
      <c r="G61" s="119"/>
      <c r="N61" s="119"/>
    </row>
    <row r="62" spans="1:14" x14ac:dyDescent="0.3">
      <c r="A62" s="119" t="s">
        <v>1428</v>
      </c>
      <c r="B62" s="119" t="s">
        <v>712</v>
      </c>
      <c r="C62" s="155">
        <v>0</v>
      </c>
      <c r="G62" s="119"/>
      <c r="N62" s="119"/>
    </row>
    <row r="63" spans="1:14" x14ac:dyDescent="0.3">
      <c r="A63" s="119" t="s">
        <v>1429</v>
      </c>
      <c r="B63" s="119" t="s">
        <v>714</v>
      </c>
      <c r="C63" s="155">
        <v>0</v>
      </c>
      <c r="G63" s="119"/>
      <c r="N63" s="119"/>
    </row>
    <row r="64" spans="1:14" x14ac:dyDescent="0.3">
      <c r="A64" s="119" t="s">
        <v>1430</v>
      </c>
      <c r="B64" s="119" t="s">
        <v>716</v>
      </c>
      <c r="C64" s="155">
        <v>0</v>
      </c>
      <c r="G64" s="119"/>
      <c r="N64" s="119"/>
    </row>
    <row r="65" spans="1:14" x14ac:dyDescent="0.3">
      <c r="A65" s="119" t="s">
        <v>1431</v>
      </c>
      <c r="B65" s="119" t="s">
        <v>718</v>
      </c>
      <c r="C65" s="155">
        <v>0</v>
      </c>
      <c r="G65" s="119"/>
      <c r="N65" s="119"/>
    </row>
    <row r="66" spans="1:14" x14ac:dyDescent="0.3">
      <c r="A66" s="119" t="s">
        <v>1432</v>
      </c>
      <c r="B66" s="119" t="s">
        <v>720</v>
      </c>
      <c r="C66" s="155">
        <v>0</v>
      </c>
      <c r="G66" s="119"/>
      <c r="N66" s="119"/>
    </row>
    <row r="67" spans="1:14" x14ac:dyDescent="0.3">
      <c r="A67" s="119" t="s">
        <v>1433</v>
      </c>
      <c r="B67" s="119" t="s">
        <v>722</v>
      </c>
      <c r="C67" s="155">
        <v>0</v>
      </c>
      <c r="G67" s="119"/>
      <c r="N67" s="119"/>
    </row>
    <row r="68" spans="1:14" x14ac:dyDescent="0.3">
      <c r="A68" s="119" t="s">
        <v>1434</v>
      </c>
      <c r="B68" s="119" t="s">
        <v>724</v>
      </c>
      <c r="C68" s="155">
        <v>0</v>
      </c>
      <c r="G68" s="119"/>
      <c r="N68" s="119"/>
    </row>
    <row r="69" spans="1:14" x14ac:dyDescent="0.3">
      <c r="A69" s="119" t="s">
        <v>1435</v>
      </c>
      <c r="B69" s="119" t="s">
        <v>726</v>
      </c>
      <c r="C69" s="155">
        <v>0</v>
      </c>
      <c r="G69" s="119"/>
      <c r="N69" s="119"/>
    </row>
    <row r="70" spans="1:14" x14ac:dyDescent="0.3">
      <c r="A70" s="119" t="s">
        <v>1436</v>
      </c>
      <c r="B70" s="119" t="s">
        <v>728</v>
      </c>
      <c r="C70" s="155">
        <v>0</v>
      </c>
      <c r="G70" s="119"/>
      <c r="N70" s="119"/>
    </row>
    <row r="71" spans="1:14" x14ac:dyDescent="0.3">
      <c r="A71" s="119" t="s">
        <v>1437</v>
      </c>
      <c r="B71" s="119" t="s">
        <v>730</v>
      </c>
      <c r="C71" s="155">
        <v>0</v>
      </c>
      <c r="G71" s="119"/>
      <c r="N71" s="119"/>
    </row>
    <row r="72" spans="1:14" x14ac:dyDescent="0.3">
      <c r="A72" s="119" t="s">
        <v>1438</v>
      </c>
      <c r="B72" s="119" t="s">
        <v>732</v>
      </c>
      <c r="C72" s="155">
        <v>0</v>
      </c>
      <c r="G72" s="119"/>
      <c r="N72" s="119"/>
    </row>
    <row r="73" spans="1:14" x14ac:dyDescent="0.3">
      <c r="A73" s="119" t="s">
        <v>1439</v>
      </c>
      <c r="B73" s="119" t="s">
        <v>734</v>
      </c>
      <c r="C73" s="155">
        <v>0</v>
      </c>
      <c r="G73" s="119"/>
      <c r="N73" s="119"/>
    </row>
    <row r="74" spans="1:14" x14ac:dyDescent="0.3">
      <c r="A74" s="119" t="s">
        <v>1440</v>
      </c>
      <c r="B74" s="119" t="s">
        <v>736</v>
      </c>
      <c r="C74" s="155">
        <v>0</v>
      </c>
      <c r="G74" s="119"/>
      <c r="N74" s="119"/>
    </row>
    <row r="75" spans="1:14" x14ac:dyDescent="0.3">
      <c r="A75" s="119" t="s">
        <v>1441</v>
      </c>
      <c r="B75" s="119" t="s">
        <v>738</v>
      </c>
      <c r="C75" s="155">
        <v>0</v>
      </c>
      <c r="G75" s="119"/>
      <c r="N75" s="119"/>
    </row>
    <row r="76" spans="1:14" x14ac:dyDescent="0.3">
      <c r="A76" s="119" t="s">
        <v>1442</v>
      </c>
      <c r="B76" s="119" t="s">
        <v>2</v>
      </c>
      <c r="C76" s="155">
        <v>0</v>
      </c>
      <c r="G76" s="119"/>
      <c r="N76" s="119"/>
    </row>
    <row r="77" spans="1:14" x14ac:dyDescent="0.3">
      <c r="A77" s="119" t="s">
        <v>1443</v>
      </c>
      <c r="B77" s="102" t="s">
        <v>395</v>
      </c>
      <c r="C77" s="155">
        <f>SUM(C78:C80)</f>
        <v>0</v>
      </c>
      <c r="G77" s="119"/>
      <c r="I77" s="85"/>
      <c r="N77" s="119"/>
    </row>
    <row r="78" spans="1:14" x14ac:dyDescent="0.3">
      <c r="A78" s="119" t="s">
        <v>1444</v>
      </c>
      <c r="B78" s="119" t="s">
        <v>742</v>
      </c>
      <c r="C78" s="155">
        <v>0</v>
      </c>
      <c r="G78" s="119"/>
      <c r="N78" s="119"/>
    </row>
    <row r="79" spans="1:14" x14ac:dyDescent="0.3">
      <c r="A79" s="119" t="s">
        <v>1445</v>
      </c>
      <c r="B79" s="119" t="s">
        <v>744</v>
      </c>
      <c r="C79" s="155">
        <v>0</v>
      </c>
      <c r="G79" s="119"/>
      <c r="N79" s="119"/>
    </row>
    <row r="80" spans="1:14" x14ac:dyDescent="0.3">
      <c r="A80" s="119" t="s">
        <v>1446</v>
      </c>
      <c r="B80" s="119" t="s">
        <v>746</v>
      </c>
      <c r="C80" s="155">
        <v>0</v>
      </c>
      <c r="G80" s="119"/>
      <c r="N80" s="119"/>
    </row>
    <row r="81" spans="1:14" x14ac:dyDescent="0.3">
      <c r="A81" s="119" t="s">
        <v>1447</v>
      </c>
      <c r="B81" s="102" t="s">
        <v>194</v>
      </c>
      <c r="C81" s="155">
        <f>SUM(C82:C92)</f>
        <v>0</v>
      </c>
      <c r="G81" s="119"/>
      <c r="I81" s="85"/>
      <c r="N81" s="119"/>
    </row>
    <row r="82" spans="1:14" x14ac:dyDescent="0.3">
      <c r="A82" s="119" t="s">
        <v>1448</v>
      </c>
      <c r="B82" s="125" t="s">
        <v>397</v>
      </c>
      <c r="C82" s="155">
        <v>0</v>
      </c>
      <c r="G82" s="119"/>
      <c r="I82" s="125"/>
      <c r="N82" s="119"/>
    </row>
    <row r="83" spans="1:14" x14ac:dyDescent="0.3">
      <c r="A83" s="119" t="s">
        <v>1449</v>
      </c>
      <c r="B83" s="119" t="s">
        <v>750</v>
      </c>
      <c r="C83" s="155">
        <v>0</v>
      </c>
      <c r="G83" s="119"/>
      <c r="I83" s="125"/>
      <c r="N83" s="119"/>
    </row>
    <row r="84" spans="1:14" x14ac:dyDescent="0.3">
      <c r="A84" s="119" t="s">
        <v>1450</v>
      </c>
      <c r="B84" s="125" t="s">
        <v>399</v>
      </c>
      <c r="C84" s="155">
        <v>0</v>
      </c>
      <c r="G84" s="119"/>
      <c r="I84" s="125"/>
      <c r="N84" s="119"/>
    </row>
    <row r="85" spans="1:14" x14ac:dyDescent="0.3">
      <c r="A85" s="119" t="s">
        <v>1451</v>
      </c>
      <c r="B85" s="125" t="s">
        <v>401</v>
      </c>
      <c r="C85" s="155">
        <v>0</v>
      </c>
      <c r="G85" s="119"/>
      <c r="I85" s="125"/>
      <c r="N85" s="119"/>
    </row>
    <row r="86" spans="1:14" x14ac:dyDescent="0.3">
      <c r="A86" s="119" t="s">
        <v>1452</v>
      </c>
      <c r="B86" s="125" t="s">
        <v>403</v>
      </c>
      <c r="C86" s="155">
        <v>0</v>
      </c>
      <c r="G86" s="119"/>
      <c r="I86" s="125"/>
      <c r="N86" s="119"/>
    </row>
    <row r="87" spans="1:14" x14ac:dyDescent="0.3">
      <c r="A87" s="119" t="s">
        <v>1453</v>
      </c>
      <c r="B87" s="125" t="s">
        <v>405</v>
      </c>
      <c r="C87" s="155">
        <v>0</v>
      </c>
      <c r="G87" s="119"/>
      <c r="I87" s="125"/>
      <c r="N87" s="119"/>
    </row>
    <row r="88" spans="1:14" x14ac:dyDescent="0.3">
      <c r="A88" s="119" t="s">
        <v>1454</v>
      </c>
      <c r="B88" s="125" t="s">
        <v>407</v>
      </c>
      <c r="C88" s="155">
        <v>0</v>
      </c>
      <c r="G88" s="119"/>
      <c r="I88" s="125"/>
      <c r="N88" s="119"/>
    </row>
    <row r="89" spans="1:14" x14ac:dyDescent="0.3">
      <c r="A89" s="119" t="s">
        <v>1455</v>
      </c>
      <c r="B89" s="125" t="s">
        <v>409</v>
      </c>
      <c r="C89" s="155">
        <v>0</v>
      </c>
      <c r="G89" s="119"/>
      <c r="I89" s="125"/>
      <c r="N89" s="119"/>
    </row>
    <row r="90" spans="1:14" x14ac:dyDescent="0.3">
      <c r="A90" s="119" t="s">
        <v>1456</v>
      </c>
      <c r="B90" s="125" t="s">
        <v>411</v>
      </c>
      <c r="C90" s="155">
        <v>0</v>
      </c>
      <c r="G90" s="119"/>
      <c r="I90" s="125"/>
      <c r="N90" s="119"/>
    </row>
    <row r="91" spans="1:14" x14ac:dyDescent="0.3">
      <c r="A91" s="119" t="s">
        <v>1457</v>
      </c>
      <c r="B91" s="125" t="s">
        <v>413</v>
      </c>
      <c r="C91" s="155">
        <v>0</v>
      </c>
      <c r="G91" s="119"/>
      <c r="I91" s="125"/>
      <c r="N91" s="119"/>
    </row>
    <row r="92" spans="1:14" x14ac:dyDescent="0.3">
      <c r="A92" s="119" t="s">
        <v>1458</v>
      </c>
      <c r="B92" s="125" t="s">
        <v>194</v>
      </c>
      <c r="C92" s="155">
        <v>0</v>
      </c>
      <c r="G92" s="119"/>
      <c r="I92" s="125"/>
      <c r="N92" s="119"/>
    </row>
    <row r="93" spans="1:14" outlineLevel="1" x14ac:dyDescent="0.3">
      <c r="A93" s="119" t="s">
        <v>1459</v>
      </c>
      <c r="B93" s="101" t="s">
        <v>198</v>
      </c>
      <c r="C93" s="155"/>
      <c r="G93" s="119"/>
      <c r="I93" s="125"/>
      <c r="N93" s="119"/>
    </row>
    <row r="94" spans="1:14" outlineLevel="1" x14ac:dyDescent="0.3">
      <c r="A94" s="119" t="s">
        <v>1460</v>
      </c>
      <c r="B94" s="101" t="s">
        <v>198</v>
      </c>
      <c r="C94" s="155"/>
      <c r="G94" s="119"/>
      <c r="I94" s="125"/>
      <c r="N94" s="119"/>
    </row>
    <row r="95" spans="1:14" outlineLevel="1" x14ac:dyDescent="0.3">
      <c r="A95" s="119" t="s">
        <v>1461</v>
      </c>
      <c r="B95" s="101" t="s">
        <v>198</v>
      </c>
      <c r="C95" s="155"/>
      <c r="G95" s="119"/>
      <c r="I95" s="125"/>
      <c r="N95" s="119"/>
    </row>
    <row r="96" spans="1:14" outlineLevel="1" x14ac:dyDescent="0.3">
      <c r="A96" s="119" t="s">
        <v>1462</v>
      </c>
      <c r="B96" s="101" t="s">
        <v>198</v>
      </c>
      <c r="C96" s="155"/>
      <c r="G96" s="119"/>
      <c r="I96" s="125"/>
      <c r="N96" s="119"/>
    </row>
    <row r="97" spans="1:14" outlineLevel="1" x14ac:dyDescent="0.3">
      <c r="A97" s="119" t="s">
        <v>1463</v>
      </c>
      <c r="B97" s="101" t="s">
        <v>198</v>
      </c>
      <c r="C97" s="155"/>
      <c r="G97" s="119"/>
      <c r="I97" s="125"/>
      <c r="N97" s="119"/>
    </row>
    <row r="98" spans="1:14" outlineLevel="1" x14ac:dyDescent="0.3">
      <c r="A98" s="119" t="s">
        <v>1464</v>
      </c>
      <c r="B98" s="101" t="s">
        <v>198</v>
      </c>
      <c r="C98" s="155"/>
      <c r="G98" s="119"/>
      <c r="I98" s="125"/>
      <c r="N98" s="119"/>
    </row>
    <row r="99" spans="1:14" outlineLevel="1" x14ac:dyDescent="0.3">
      <c r="A99" s="119" t="s">
        <v>1465</v>
      </c>
      <c r="B99" s="101" t="s">
        <v>198</v>
      </c>
      <c r="C99" s="155"/>
      <c r="G99" s="119"/>
      <c r="I99" s="125"/>
      <c r="N99" s="119"/>
    </row>
    <row r="100" spans="1:14" outlineLevel="1" x14ac:dyDescent="0.3">
      <c r="A100" s="119" t="s">
        <v>1466</v>
      </c>
      <c r="B100" s="101" t="s">
        <v>198</v>
      </c>
      <c r="C100" s="155"/>
      <c r="G100" s="119"/>
      <c r="I100" s="125"/>
      <c r="N100" s="119"/>
    </row>
    <row r="101" spans="1:14" outlineLevel="1" x14ac:dyDescent="0.3">
      <c r="A101" s="119" t="s">
        <v>1467</v>
      </c>
      <c r="B101" s="101" t="s">
        <v>198</v>
      </c>
      <c r="C101" s="155"/>
      <c r="G101" s="119"/>
      <c r="I101" s="125"/>
      <c r="N101" s="119"/>
    </row>
    <row r="102" spans="1:14" outlineLevel="1" x14ac:dyDescent="0.3">
      <c r="A102" s="119" t="s">
        <v>1468</v>
      </c>
      <c r="B102" s="101" t="s">
        <v>198</v>
      </c>
      <c r="C102" s="155"/>
      <c r="G102" s="119"/>
      <c r="I102" s="125"/>
      <c r="N102" s="119"/>
    </row>
    <row r="103" spans="1:14" ht="15" customHeight="1" x14ac:dyDescent="0.3">
      <c r="A103" s="98"/>
      <c r="B103" s="175" t="s">
        <v>770</v>
      </c>
      <c r="C103" s="176" t="s">
        <v>1383</v>
      </c>
      <c r="D103" s="98"/>
      <c r="E103" s="74"/>
      <c r="F103" s="98"/>
      <c r="G103" s="73"/>
      <c r="I103" s="108"/>
      <c r="J103" s="127"/>
      <c r="K103" s="127"/>
      <c r="L103" s="85"/>
      <c r="M103" s="127"/>
      <c r="N103" s="89"/>
    </row>
    <row r="104" spans="1:14" x14ac:dyDescent="0.3">
      <c r="A104" s="119" t="s">
        <v>1469</v>
      </c>
      <c r="B104" s="125" t="s">
        <v>1019</v>
      </c>
      <c r="C104" s="155">
        <v>0</v>
      </c>
      <c r="G104" s="119"/>
      <c r="I104" s="125"/>
      <c r="N104" s="119"/>
    </row>
    <row r="105" spans="1:14" x14ac:dyDescent="0.3">
      <c r="A105" s="119" t="s">
        <v>1470</v>
      </c>
      <c r="B105" s="125" t="s">
        <v>1019</v>
      </c>
      <c r="C105" s="155">
        <v>0</v>
      </c>
      <c r="G105" s="119"/>
      <c r="I105" s="125"/>
      <c r="N105" s="119"/>
    </row>
    <row r="106" spans="1:14" x14ac:dyDescent="0.3">
      <c r="A106" s="119" t="s">
        <v>1471</v>
      </c>
      <c r="B106" s="125" t="s">
        <v>1019</v>
      </c>
      <c r="C106" s="155">
        <v>0</v>
      </c>
      <c r="G106" s="119"/>
      <c r="I106" s="125"/>
      <c r="N106" s="119"/>
    </row>
    <row r="107" spans="1:14" x14ac:dyDescent="0.3">
      <c r="A107" s="119" t="s">
        <v>1472</v>
      </c>
      <c r="B107" s="125" t="s">
        <v>1019</v>
      </c>
      <c r="C107" s="155">
        <v>0</v>
      </c>
      <c r="G107" s="119"/>
      <c r="I107" s="125"/>
      <c r="N107" s="119"/>
    </row>
    <row r="108" spans="1:14" x14ac:dyDescent="0.3">
      <c r="A108" s="119" t="s">
        <v>1473</v>
      </c>
      <c r="B108" s="125" t="s">
        <v>1019</v>
      </c>
      <c r="C108" s="155">
        <v>0</v>
      </c>
      <c r="G108" s="119"/>
      <c r="I108" s="125"/>
      <c r="N108" s="119"/>
    </row>
    <row r="109" spans="1:14" x14ac:dyDescent="0.3">
      <c r="A109" s="119" t="s">
        <v>1474</v>
      </c>
      <c r="B109" s="125" t="s">
        <v>1019</v>
      </c>
      <c r="C109" s="155">
        <v>0</v>
      </c>
      <c r="G109" s="119"/>
      <c r="I109" s="125"/>
      <c r="N109" s="119"/>
    </row>
    <row r="110" spans="1:14" x14ac:dyDescent="0.3">
      <c r="A110" s="119" t="s">
        <v>1475</v>
      </c>
      <c r="B110" s="125" t="s">
        <v>1019</v>
      </c>
      <c r="C110" s="155">
        <v>0</v>
      </c>
      <c r="G110" s="119"/>
      <c r="I110" s="125"/>
      <c r="N110" s="119"/>
    </row>
    <row r="111" spans="1:14" x14ac:dyDescent="0.3">
      <c r="A111" s="119" t="s">
        <v>1476</v>
      </c>
      <c r="B111" s="125" t="s">
        <v>1019</v>
      </c>
      <c r="C111" s="155">
        <v>0</v>
      </c>
      <c r="G111" s="119"/>
      <c r="I111" s="125"/>
      <c r="N111" s="119"/>
    </row>
    <row r="112" spans="1:14" x14ac:dyDescent="0.3">
      <c r="A112" s="119" t="s">
        <v>1477</v>
      </c>
      <c r="B112" s="125" t="s">
        <v>1019</v>
      </c>
      <c r="C112" s="155">
        <v>0</v>
      </c>
      <c r="G112" s="119"/>
      <c r="I112" s="125"/>
      <c r="N112" s="119"/>
    </row>
    <row r="113" spans="1:14" x14ac:dyDescent="0.3">
      <c r="A113" s="119" t="s">
        <v>1478</v>
      </c>
      <c r="B113" s="125" t="s">
        <v>1019</v>
      </c>
      <c r="C113" s="155">
        <v>0</v>
      </c>
      <c r="G113" s="119"/>
      <c r="I113" s="125"/>
      <c r="N113" s="119"/>
    </row>
    <row r="114" spans="1:14" x14ac:dyDescent="0.3">
      <c r="A114" s="119" t="s">
        <v>1479</v>
      </c>
      <c r="B114" s="125" t="s">
        <v>1019</v>
      </c>
      <c r="C114" s="155">
        <v>0</v>
      </c>
      <c r="G114" s="119"/>
      <c r="I114" s="125"/>
      <c r="N114" s="119"/>
    </row>
    <row r="115" spans="1:14" x14ac:dyDescent="0.3">
      <c r="A115" s="119" t="s">
        <v>1480</v>
      </c>
      <c r="B115" s="125" t="s">
        <v>1019</v>
      </c>
      <c r="C115" s="155">
        <v>0</v>
      </c>
      <c r="G115" s="119"/>
      <c r="I115" s="125"/>
      <c r="N115" s="119"/>
    </row>
    <row r="116" spans="1:14" x14ac:dyDescent="0.3">
      <c r="A116" s="119" t="s">
        <v>1481</v>
      </c>
      <c r="B116" s="125" t="s">
        <v>1019</v>
      </c>
      <c r="C116" s="155">
        <v>0</v>
      </c>
      <c r="G116" s="119"/>
      <c r="I116" s="125"/>
      <c r="N116" s="119"/>
    </row>
    <row r="117" spans="1:14" x14ac:dyDescent="0.3">
      <c r="A117" s="119" t="s">
        <v>1482</v>
      </c>
      <c r="B117" s="125" t="s">
        <v>1019</v>
      </c>
      <c r="C117" s="155">
        <v>0</v>
      </c>
      <c r="G117" s="119"/>
      <c r="I117" s="125"/>
      <c r="N117" s="119"/>
    </row>
    <row r="118" spans="1:14" x14ac:dyDescent="0.3">
      <c r="A118" s="119" t="s">
        <v>1483</v>
      </c>
      <c r="B118" s="125" t="s">
        <v>1019</v>
      </c>
      <c r="C118" s="155">
        <v>0</v>
      </c>
      <c r="G118" s="119"/>
      <c r="I118" s="125"/>
      <c r="N118" s="119"/>
    </row>
    <row r="119" spans="1:14" x14ac:dyDescent="0.3">
      <c r="A119" s="119" t="s">
        <v>1484</v>
      </c>
      <c r="B119" s="125" t="s">
        <v>1019</v>
      </c>
      <c r="C119" s="155">
        <v>0</v>
      </c>
      <c r="G119" s="119"/>
      <c r="I119" s="125"/>
      <c r="N119" s="119"/>
    </row>
    <row r="120" spans="1:14" x14ac:dyDescent="0.3">
      <c r="A120" s="119" t="s">
        <v>1485</v>
      </c>
      <c r="B120" s="125" t="s">
        <v>1019</v>
      </c>
      <c r="C120" s="155">
        <v>0</v>
      </c>
      <c r="G120" s="119"/>
      <c r="I120" s="125"/>
      <c r="N120" s="119"/>
    </row>
    <row r="121" spans="1:14" x14ac:dyDescent="0.3">
      <c r="A121" s="119" t="s">
        <v>1486</v>
      </c>
      <c r="B121" s="125" t="s">
        <v>1019</v>
      </c>
      <c r="C121" s="155">
        <v>0</v>
      </c>
      <c r="G121" s="119"/>
      <c r="I121" s="125"/>
      <c r="N121" s="119"/>
    </row>
    <row r="122" spans="1:14" x14ac:dyDescent="0.3">
      <c r="A122" s="119" t="s">
        <v>1487</v>
      </c>
      <c r="B122" s="125" t="s">
        <v>1019</v>
      </c>
      <c r="C122" s="155">
        <v>0</v>
      </c>
      <c r="G122" s="119"/>
      <c r="I122" s="125"/>
      <c r="N122" s="119"/>
    </row>
    <row r="123" spans="1:14" x14ac:dyDescent="0.3">
      <c r="A123" s="119" t="s">
        <v>1488</v>
      </c>
      <c r="B123" s="125" t="s">
        <v>1019</v>
      </c>
      <c r="C123" s="155">
        <v>0</v>
      </c>
      <c r="G123" s="119"/>
      <c r="I123" s="125"/>
      <c r="N123" s="119"/>
    </row>
    <row r="124" spans="1:14" x14ac:dyDescent="0.3">
      <c r="A124" s="119" t="s">
        <v>1489</v>
      </c>
      <c r="B124" s="125" t="s">
        <v>1019</v>
      </c>
      <c r="C124" s="155">
        <v>0</v>
      </c>
      <c r="G124" s="119"/>
      <c r="I124" s="125"/>
      <c r="N124" s="119"/>
    </row>
    <row r="125" spans="1:14" x14ac:dyDescent="0.3">
      <c r="A125" s="119" t="s">
        <v>1490</v>
      </c>
      <c r="B125" s="125" t="s">
        <v>1019</v>
      </c>
      <c r="C125" s="155">
        <v>0</v>
      </c>
      <c r="G125" s="119"/>
      <c r="I125" s="125"/>
      <c r="N125" s="119"/>
    </row>
    <row r="126" spans="1:14" x14ac:dyDescent="0.3">
      <c r="A126" s="119" t="s">
        <v>1491</v>
      </c>
      <c r="B126" s="125" t="s">
        <v>1019</v>
      </c>
      <c r="C126" s="155">
        <v>0</v>
      </c>
      <c r="G126" s="119"/>
      <c r="I126" s="125"/>
      <c r="N126" s="119"/>
    </row>
    <row r="127" spans="1:14" x14ac:dyDescent="0.3">
      <c r="A127" s="119" t="s">
        <v>1492</v>
      </c>
      <c r="B127" s="125" t="s">
        <v>1019</v>
      </c>
      <c r="C127" s="155">
        <v>0</v>
      </c>
      <c r="G127" s="119"/>
      <c r="I127" s="125"/>
      <c r="N127" s="119"/>
    </row>
    <row r="128" spans="1:14" x14ac:dyDescent="0.3">
      <c r="A128" s="119" t="s">
        <v>1493</v>
      </c>
      <c r="B128" s="125" t="s">
        <v>1019</v>
      </c>
      <c r="C128" s="119">
        <v>0</v>
      </c>
      <c r="G128" s="119"/>
      <c r="I128" s="125"/>
      <c r="N128" s="119"/>
    </row>
    <row r="129" spans="1:14" x14ac:dyDescent="0.3">
      <c r="A129" s="98"/>
      <c r="B129" s="72" t="s">
        <v>829</v>
      </c>
      <c r="C129" s="98" t="s">
        <v>1383</v>
      </c>
      <c r="D129" s="98"/>
      <c r="E129" s="98"/>
      <c r="F129" s="73"/>
      <c r="G129" s="73"/>
      <c r="I129" s="108"/>
      <c r="J129" s="127"/>
      <c r="K129" s="127"/>
      <c r="L129" s="127"/>
      <c r="M129" s="89"/>
      <c r="N129" s="89"/>
    </row>
    <row r="130" spans="1:14" x14ac:dyDescent="0.3">
      <c r="A130" s="119" t="s">
        <v>1494</v>
      </c>
      <c r="B130" s="119" t="s">
        <v>831</v>
      </c>
      <c r="C130" s="155">
        <v>0</v>
      </c>
    </row>
    <row r="131" spans="1:14" x14ac:dyDescent="0.3">
      <c r="A131" s="119" t="s">
        <v>1495</v>
      </c>
      <c r="B131" s="119" t="s">
        <v>833</v>
      </c>
      <c r="C131" s="155">
        <v>0</v>
      </c>
    </row>
    <row r="132" spans="1:14" x14ac:dyDescent="0.3">
      <c r="A132" s="119" t="s">
        <v>1496</v>
      </c>
      <c r="B132" s="119" t="s">
        <v>194</v>
      </c>
      <c r="C132" s="155">
        <v>0</v>
      </c>
    </row>
    <row r="133" spans="1:14" outlineLevel="1" x14ac:dyDescent="0.3">
      <c r="A133" s="119" t="s">
        <v>1497</v>
      </c>
      <c r="C133" s="155"/>
    </row>
    <row r="134" spans="1:14" outlineLevel="1" x14ac:dyDescent="0.3">
      <c r="A134" s="119" t="s">
        <v>1498</v>
      </c>
      <c r="C134" s="155"/>
    </row>
    <row r="135" spans="1:14" outlineLevel="1" x14ac:dyDescent="0.3">
      <c r="A135" s="119" t="s">
        <v>1499</v>
      </c>
      <c r="C135" s="155"/>
    </row>
    <row r="136" spans="1:14" outlineLevel="1" x14ac:dyDescent="0.3">
      <c r="A136" s="119" t="s">
        <v>1500</v>
      </c>
      <c r="C136" s="155"/>
    </row>
    <row r="137" spans="1:14" x14ac:dyDescent="0.3">
      <c r="A137" s="98"/>
      <c r="B137" s="72" t="s">
        <v>841</v>
      </c>
      <c r="C137" s="98" t="s">
        <v>1383</v>
      </c>
      <c r="D137" s="98"/>
      <c r="E137" s="98"/>
      <c r="F137" s="73"/>
      <c r="G137" s="73"/>
      <c r="I137" s="108"/>
      <c r="J137" s="127"/>
      <c r="K137" s="127"/>
      <c r="L137" s="127"/>
      <c r="M137" s="89"/>
      <c r="N137" s="89"/>
    </row>
    <row r="138" spans="1:14" x14ac:dyDescent="0.3">
      <c r="A138" s="119" t="s">
        <v>1501</v>
      </c>
      <c r="B138" s="119" t="s">
        <v>843</v>
      </c>
      <c r="C138" s="155">
        <v>0</v>
      </c>
      <c r="D138" s="58"/>
      <c r="E138" s="58"/>
      <c r="F138" s="109"/>
      <c r="G138" s="111"/>
      <c r="K138" s="58"/>
      <c r="L138" s="58"/>
      <c r="M138" s="109"/>
      <c r="N138" s="111"/>
    </row>
    <row r="139" spans="1:14" x14ac:dyDescent="0.3">
      <c r="A139" s="119" t="s">
        <v>1502</v>
      </c>
      <c r="B139" s="119" t="s">
        <v>845</v>
      </c>
      <c r="C139" s="155">
        <v>0</v>
      </c>
      <c r="D139" s="58"/>
      <c r="E139" s="58"/>
      <c r="F139" s="109"/>
      <c r="G139" s="111"/>
      <c r="K139" s="58"/>
      <c r="L139" s="58"/>
      <c r="M139" s="109"/>
      <c r="N139" s="111"/>
    </row>
    <row r="140" spans="1:14" x14ac:dyDescent="0.3">
      <c r="A140" s="119" t="s">
        <v>1503</v>
      </c>
      <c r="B140" s="119" t="s">
        <v>194</v>
      </c>
      <c r="C140" s="155">
        <v>0</v>
      </c>
      <c r="D140" s="58"/>
      <c r="E140" s="58"/>
      <c r="F140" s="109"/>
      <c r="G140" s="111"/>
      <c r="K140" s="58"/>
      <c r="L140" s="58"/>
      <c r="M140" s="109"/>
      <c r="N140" s="111"/>
    </row>
    <row r="141" spans="1:14" outlineLevel="1" x14ac:dyDescent="0.3">
      <c r="A141" s="119" t="s">
        <v>1504</v>
      </c>
      <c r="C141" s="155"/>
      <c r="D141" s="58"/>
      <c r="E141" s="58"/>
      <c r="F141" s="109"/>
      <c r="G141" s="111"/>
      <c r="K141" s="58"/>
      <c r="L141" s="58"/>
      <c r="M141" s="109"/>
      <c r="N141" s="111"/>
    </row>
    <row r="142" spans="1:14" outlineLevel="1" x14ac:dyDescent="0.3">
      <c r="A142" s="119" t="s">
        <v>1505</v>
      </c>
      <c r="C142" s="155"/>
      <c r="D142" s="58"/>
      <c r="E142" s="58"/>
      <c r="F142" s="109"/>
      <c r="G142" s="111"/>
      <c r="K142" s="58"/>
      <c r="L142" s="58"/>
      <c r="M142" s="109"/>
      <c r="N142" s="111"/>
    </row>
    <row r="143" spans="1:14" outlineLevel="1" x14ac:dyDescent="0.3">
      <c r="A143" s="119" t="s">
        <v>1506</v>
      </c>
      <c r="C143" s="155"/>
      <c r="D143" s="58"/>
      <c r="E143" s="58"/>
      <c r="F143" s="109"/>
      <c r="G143" s="111"/>
      <c r="K143" s="58"/>
      <c r="L143" s="58"/>
      <c r="M143" s="109"/>
      <c r="N143" s="111"/>
    </row>
    <row r="144" spans="1:14" outlineLevel="1" x14ac:dyDescent="0.3">
      <c r="A144" s="119" t="s">
        <v>1507</v>
      </c>
      <c r="C144" s="155"/>
      <c r="D144" s="58"/>
      <c r="E144" s="58"/>
      <c r="F144" s="109"/>
      <c r="G144" s="111"/>
      <c r="K144" s="58"/>
      <c r="L144" s="58"/>
      <c r="M144" s="109"/>
      <c r="N144" s="111"/>
    </row>
    <row r="145" spans="1:14" outlineLevel="1" x14ac:dyDescent="0.3">
      <c r="A145" s="119" t="s">
        <v>1508</v>
      </c>
      <c r="C145" s="155"/>
      <c r="D145" s="58"/>
      <c r="E145" s="58"/>
      <c r="F145" s="109"/>
      <c r="G145" s="111"/>
      <c r="K145" s="58"/>
      <c r="L145" s="58"/>
      <c r="M145" s="109"/>
      <c r="N145" s="111"/>
    </row>
    <row r="146" spans="1:14" outlineLevel="1" x14ac:dyDescent="0.3">
      <c r="A146" s="119" t="s">
        <v>1509</v>
      </c>
      <c r="C146" s="155"/>
      <c r="D146" s="58"/>
      <c r="E146" s="58"/>
      <c r="F146" s="109"/>
      <c r="G146" s="111"/>
      <c r="K146" s="58"/>
      <c r="L146" s="58"/>
      <c r="M146" s="109"/>
      <c r="N146" s="111"/>
    </row>
    <row r="147" spans="1:14" x14ac:dyDescent="0.3">
      <c r="A147" s="98"/>
      <c r="B147" s="72" t="s">
        <v>1510</v>
      </c>
      <c r="C147" s="98" t="s">
        <v>155</v>
      </c>
      <c r="D147" s="98"/>
      <c r="E147" s="98"/>
      <c r="F147" s="98" t="s">
        <v>1383</v>
      </c>
      <c r="G147" s="73"/>
      <c r="I147" s="108"/>
      <c r="J147" s="127"/>
      <c r="K147" s="127"/>
      <c r="L147" s="127"/>
      <c r="M147" s="127"/>
      <c r="N147" s="89"/>
    </row>
    <row r="148" spans="1:14" x14ac:dyDescent="0.3">
      <c r="A148" s="119" t="s">
        <v>1511</v>
      </c>
      <c r="B148" s="125" t="s">
        <v>1512</v>
      </c>
      <c r="C148" s="154">
        <v>0</v>
      </c>
      <c r="D148" s="58"/>
      <c r="E148" s="58"/>
      <c r="F148" s="157" t="str">
        <f>IF($C$152=0,"",IF(C148="[for completion]","",C148/$C$152))</f>
        <v/>
      </c>
      <c r="G148" s="111"/>
      <c r="I148" s="125"/>
      <c r="K148" s="58"/>
      <c r="L148" s="58"/>
      <c r="M148" s="112"/>
      <c r="N148" s="111"/>
    </row>
    <row r="149" spans="1:14" x14ac:dyDescent="0.3">
      <c r="A149" s="119" t="s">
        <v>1513</v>
      </c>
      <c r="B149" s="125" t="s">
        <v>1514</v>
      </c>
      <c r="C149" s="154">
        <v>0</v>
      </c>
      <c r="D149" s="58"/>
      <c r="E149" s="58"/>
      <c r="F149" s="157" t="str">
        <f>IF($C$152=0,"",IF(C149="[for completion]","",C149/$C$152))</f>
        <v/>
      </c>
      <c r="G149" s="111"/>
      <c r="I149" s="125"/>
      <c r="K149" s="58"/>
      <c r="L149" s="58"/>
      <c r="M149" s="112"/>
      <c r="N149" s="111"/>
    </row>
    <row r="150" spans="1:14" x14ac:dyDescent="0.3">
      <c r="A150" s="119" t="s">
        <v>1515</v>
      </c>
      <c r="B150" s="125" t="s">
        <v>1516</v>
      </c>
      <c r="C150" s="154">
        <v>0</v>
      </c>
      <c r="D150" s="58"/>
      <c r="E150" s="58"/>
      <c r="F150" s="157" t="str">
        <f>IF($C$152=0,"",IF(C150="[for completion]","",C150/$C$152))</f>
        <v/>
      </c>
      <c r="G150" s="111"/>
      <c r="I150" s="125"/>
      <c r="K150" s="58"/>
      <c r="L150" s="58"/>
      <c r="M150" s="112"/>
      <c r="N150" s="111"/>
    </row>
    <row r="151" spans="1:14" ht="15" customHeight="1" x14ac:dyDescent="0.3">
      <c r="A151" s="119" t="s">
        <v>1517</v>
      </c>
      <c r="B151" s="125" t="s">
        <v>1518</v>
      </c>
      <c r="C151" s="154">
        <v>0</v>
      </c>
      <c r="D151" s="58"/>
      <c r="E151" s="58"/>
      <c r="F151" s="157" t="str">
        <f>IF($C$152=0,"",IF(C151="[for completion]","",C151/$C$152))</f>
        <v/>
      </c>
      <c r="G151" s="111"/>
      <c r="I151" s="125"/>
      <c r="K151" s="58"/>
      <c r="L151" s="58"/>
      <c r="M151" s="112"/>
      <c r="N151" s="111"/>
    </row>
    <row r="152" spans="1:14" ht="15" customHeight="1" x14ac:dyDescent="0.3">
      <c r="A152" s="119" t="s">
        <v>1519</v>
      </c>
      <c r="B152" s="110" t="s">
        <v>196</v>
      </c>
      <c r="C152" s="161">
        <f>SUM(C148:C151)</f>
        <v>0</v>
      </c>
      <c r="D152" s="58"/>
      <c r="E152" s="58"/>
      <c r="F152" s="155">
        <f>SUM(F148:F151)</f>
        <v>0</v>
      </c>
      <c r="G152" s="111"/>
      <c r="I152" s="125"/>
      <c r="K152" s="58"/>
      <c r="L152" s="58"/>
      <c r="M152" s="112"/>
      <c r="N152" s="111"/>
    </row>
    <row r="153" spans="1:14" ht="15" customHeight="1" outlineLevel="1" x14ac:dyDescent="0.3">
      <c r="A153" s="119" t="s">
        <v>1520</v>
      </c>
      <c r="B153" s="101" t="s">
        <v>1521</v>
      </c>
      <c r="D153" s="58"/>
      <c r="E153" s="58"/>
      <c r="F153" s="157" t="str">
        <f t="shared" ref="F153:F159" si="2">IF($C$152=0,"",IF(C153="[for completion]","",C153/$C$152))</f>
        <v/>
      </c>
      <c r="G153" s="111"/>
      <c r="I153" s="125"/>
      <c r="K153" s="58"/>
      <c r="L153" s="58"/>
      <c r="M153" s="112"/>
      <c r="N153" s="111"/>
    </row>
    <row r="154" spans="1:14" ht="15" customHeight="1" outlineLevel="1" x14ac:dyDescent="0.3">
      <c r="A154" s="119" t="s">
        <v>1522</v>
      </c>
      <c r="B154" s="101" t="s">
        <v>1523</v>
      </c>
      <c r="D154" s="58"/>
      <c r="E154" s="58"/>
      <c r="F154" s="157" t="str">
        <f t="shared" si="2"/>
        <v/>
      </c>
      <c r="G154" s="111"/>
      <c r="I154" s="125"/>
      <c r="K154" s="58"/>
      <c r="L154" s="58"/>
      <c r="M154" s="112"/>
      <c r="N154" s="111"/>
    </row>
    <row r="155" spans="1:14" ht="15" customHeight="1" outlineLevel="1" x14ac:dyDescent="0.3">
      <c r="A155" s="119" t="s">
        <v>1524</v>
      </c>
      <c r="B155" s="101" t="s">
        <v>1525</v>
      </c>
      <c r="D155" s="58"/>
      <c r="E155" s="58"/>
      <c r="F155" s="157" t="str">
        <f t="shared" si="2"/>
        <v/>
      </c>
      <c r="G155" s="111"/>
      <c r="I155" s="125"/>
      <c r="K155" s="58"/>
      <c r="L155" s="58"/>
      <c r="M155" s="112"/>
      <c r="N155" s="111"/>
    </row>
    <row r="156" spans="1:14" ht="15" customHeight="1" outlineLevel="1" x14ac:dyDescent="0.3">
      <c r="A156" s="119" t="s">
        <v>1526</v>
      </c>
      <c r="B156" s="101" t="s">
        <v>1527</v>
      </c>
      <c r="D156" s="58"/>
      <c r="E156" s="58"/>
      <c r="F156" s="157" t="str">
        <f t="shared" si="2"/>
        <v/>
      </c>
      <c r="G156" s="111"/>
      <c r="I156" s="125"/>
      <c r="K156" s="58"/>
      <c r="L156" s="58"/>
      <c r="M156" s="112"/>
      <c r="N156" s="111"/>
    </row>
    <row r="157" spans="1:14" ht="15" customHeight="1" outlineLevel="1" x14ac:dyDescent="0.3">
      <c r="A157" s="119" t="s">
        <v>1528</v>
      </c>
      <c r="B157" s="101" t="s">
        <v>1529</v>
      </c>
      <c r="D157" s="58"/>
      <c r="E157" s="58"/>
      <c r="F157" s="157" t="str">
        <f t="shared" si="2"/>
        <v/>
      </c>
      <c r="G157" s="111"/>
      <c r="I157" s="125"/>
      <c r="K157" s="58"/>
      <c r="L157" s="58"/>
      <c r="M157" s="112"/>
      <c r="N157" s="111"/>
    </row>
    <row r="158" spans="1:14" ht="15" customHeight="1" outlineLevel="1" x14ac:dyDescent="0.3">
      <c r="A158" s="119" t="s">
        <v>1530</v>
      </c>
      <c r="B158" s="101" t="s">
        <v>1531</v>
      </c>
      <c r="D158" s="58"/>
      <c r="E158" s="58"/>
      <c r="F158" s="157" t="str">
        <f t="shared" si="2"/>
        <v/>
      </c>
      <c r="G158" s="111"/>
      <c r="I158" s="125"/>
      <c r="K158" s="58"/>
      <c r="L158" s="58"/>
      <c r="M158" s="112"/>
      <c r="N158" s="111"/>
    </row>
    <row r="159" spans="1:14" ht="15" customHeight="1" outlineLevel="1" x14ac:dyDescent="0.3">
      <c r="A159" s="119" t="s">
        <v>1532</v>
      </c>
      <c r="B159" s="101" t="s">
        <v>1533</v>
      </c>
      <c r="D159" s="58"/>
      <c r="E159" s="58"/>
      <c r="F159" s="157" t="str">
        <f t="shared" si="2"/>
        <v/>
      </c>
      <c r="G159" s="111"/>
      <c r="I159" s="125"/>
      <c r="K159" s="58"/>
      <c r="L159" s="58"/>
      <c r="M159" s="112"/>
      <c r="N159" s="111"/>
    </row>
    <row r="160" spans="1:14" ht="15" customHeight="1" outlineLevel="1" x14ac:dyDescent="0.3">
      <c r="A160" s="119" t="s">
        <v>1534</v>
      </c>
      <c r="B160" s="101"/>
      <c r="D160" s="58"/>
      <c r="E160" s="58"/>
      <c r="F160" s="112"/>
      <c r="G160" s="111"/>
      <c r="I160" s="125"/>
      <c r="K160" s="58"/>
      <c r="L160" s="58"/>
      <c r="M160" s="112"/>
      <c r="N160" s="111"/>
    </row>
    <row r="161" spans="1:14" ht="15" customHeight="1" outlineLevel="1" x14ac:dyDescent="0.3">
      <c r="A161" s="119" t="s">
        <v>1535</v>
      </c>
      <c r="B161" s="101"/>
      <c r="D161" s="58"/>
      <c r="E161" s="58"/>
      <c r="F161" s="112"/>
      <c r="G161" s="111"/>
      <c r="I161" s="125"/>
      <c r="K161" s="58"/>
      <c r="L161" s="58"/>
      <c r="M161" s="112"/>
      <c r="N161" s="111"/>
    </row>
    <row r="162" spans="1:14" ht="15" customHeight="1" outlineLevel="1" x14ac:dyDescent="0.3">
      <c r="A162" s="119" t="s">
        <v>1536</v>
      </c>
      <c r="B162" s="101"/>
      <c r="D162" s="58"/>
      <c r="E162" s="58"/>
      <c r="F162" s="112"/>
      <c r="G162" s="111"/>
      <c r="I162" s="125"/>
      <c r="K162" s="58"/>
      <c r="L162" s="58"/>
      <c r="M162" s="112"/>
      <c r="N162" s="111"/>
    </row>
    <row r="163" spans="1:14" ht="15" customHeight="1" outlineLevel="1" x14ac:dyDescent="0.3">
      <c r="A163" s="119" t="s">
        <v>1537</v>
      </c>
      <c r="B163" s="101"/>
      <c r="D163" s="58"/>
      <c r="E163" s="58"/>
      <c r="F163" s="112"/>
      <c r="G163" s="111"/>
      <c r="I163" s="125"/>
      <c r="K163" s="58"/>
      <c r="L163" s="58"/>
      <c r="M163" s="112"/>
      <c r="N163" s="111"/>
    </row>
    <row r="164" spans="1:14" ht="15" customHeight="1" outlineLevel="1" x14ac:dyDescent="0.3">
      <c r="A164" s="119" t="s">
        <v>1538</v>
      </c>
      <c r="B164" s="125"/>
      <c r="D164" s="58"/>
      <c r="E164" s="58"/>
      <c r="F164" s="112"/>
      <c r="G164" s="111"/>
      <c r="I164" s="125"/>
      <c r="K164" s="58"/>
      <c r="L164" s="58"/>
      <c r="M164" s="112"/>
      <c r="N164" s="111"/>
    </row>
    <row r="165" spans="1:14" outlineLevel="1" x14ac:dyDescent="0.3">
      <c r="A165" s="119" t="s">
        <v>1539</v>
      </c>
      <c r="B165" s="113"/>
      <c r="C165" s="113"/>
      <c r="D165" s="113"/>
      <c r="E165" s="113"/>
      <c r="F165" s="112"/>
      <c r="G165" s="111"/>
      <c r="I165" s="110"/>
      <c r="J165" s="125"/>
      <c r="K165" s="58"/>
      <c r="L165" s="58"/>
      <c r="M165" s="109"/>
      <c r="N165" s="111"/>
    </row>
    <row r="166" spans="1:14" ht="15" customHeight="1" x14ac:dyDescent="0.3">
      <c r="A166" s="98"/>
      <c r="B166" s="72" t="s">
        <v>1540</v>
      </c>
      <c r="C166" s="98"/>
      <c r="D166" s="98"/>
      <c r="E166" s="98"/>
      <c r="F166" s="73"/>
      <c r="G166" s="73"/>
      <c r="I166" s="108"/>
      <c r="J166" s="127"/>
      <c r="K166" s="127"/>
      <c r="L166" s="127"/>
      <c r="M166" s="89"/>
      <c r="N166" s="89"/>
    </row>
    <row r="167" spans="1:14" x14ac:dyDescent="0.3">
      <c r="A167" s="119" t="s">
        <v>1541</v>
      </c>
      <c r="B167" s="119" t="s">
        <v>870</v>
      </c>
      <c r="C167" s="155">
        <v>0</v>
      </c>
      <c r="E167" s="126"/>
      <c r="F167" s="126"/>
      <c r="L167" s="126"/>
      <c r="M167" s="126"/>
    </row>
    <row r="168" spans="1:14" outlineLevel="1" x14ac:dyDescent="0.3">
      <c r="A168" s="119" t="s">
        <v>1542</v>
      </c>
      <c r="E168" s="126"/>
      <c r="F168" s="126"/>
      <c r="L168" s="126"/>
      <c r="M168" s="126"/>
    </row>
    <row r="169" spans="1:14" outlineLevel="1" x14ac:dyDescent="0.3">
      <c r="A169" s="119" t="s">
        <v>1543</v>
      </c>
      <c r="E169" s="126"/>
      <c r="F169" s="126"/>
      <c r="L169" s="126"/>
      <c r="M169" s="126"/>
    </row>
    <row r="170" spans="1:14" outlineLevel="1" x14ac:dyDescent="0.3">
      <c r="A170" s="119" t="s">
        <v>1544</v>
      </c>
      <c r="E170" s="126"/>
      <c r="F170" s="126"/>
      <c r="L170" s="126"/>
      <c r="M170" s="126"/>
    </row>
    <row r="171" spans="1:14" outlineLevel="1" x14ac:dyDescent="0.3">
      <c r="A171" s="119" t="s">
        <v>1545</v>
      </c>
      <c r="E171" s="126"/>
      <c r="F171" s="126"/>
      <c r="L171" s="126"/>
      <c r="M171" s="126"/>
    </row>
    <row r="172" spans="1:14" x14ac:dyDescent="0.3">
      <c r="A172" s="98"/>
      <c r="B172" s="72" t="s">
        <v>1546</v>
      </c>
      <c r="C172" s="98" t="s">
        <v>1383</v>
      </c>
      <c r="D172" s="98"/>
      <c r="E172" s="98"/>
      <c r="F172" s="73"/>
      <c r="G172" s="73"/>
      <c r="I172" s="108"/>
      <c r="J172" s="127"/>
      <c r="K172" s="127"/>
      <c r="L172" s="127"/>
      <c r="M172" s="89"/>
      <c r="N172" s="89"/>
    </row>
    <row r="173" spans="1:14" ht="15" customHeight="1" x14ac:dyDescent="0.3">
      <c r="A173" s="119" t="s">
        <v>1547</v>
      </c>
      <c r="B173" s="119" t="s">
        <v>1548</v>
      </c>
      <c r="C173" s="155">
        <v>0</v>
      </c>
    </row>
    <row r="174" spans="1:14" outlineLevel="1" x14ac:dyDescent="0.3">
      <c r="A174" s="119" t="s">
        <v>1549</v>
      </c>
    </row>
    <row r="175" spans="1:14" outlineLevel="1" x14ac:dyDescent="0.3">
      <c r="A175" s="119" t="s">
        <v>1550</v>
      </c>
    </row>
    <row r="176" spans="1:14" outlineLevel="1" x14ac:dyDescent="0.3">
      <c r="A176" s="119" t="s">
        <v>1551</v>
      </c>
    </row>
    <row r="177" spans="1:1" outlineLevel="1" x14ac:dyDescent="0.3">
      <c r="A177" s="119" t="s">
        <v>1552</v>
      </c>
    </row>
    <row r="178" spans="1:1" outlineLevel="1" x14ac:dyDescent="0.3">
      <c r="A178" s="119" t="s">
        <v>1553</v>
      </c>
    </row>
    <row r="179" spans="1:1" outlineLevel="1" x14ac:dyDescent="0.3">
      <c r="A179" s="119" t="s">
        <v>1554</v>
      </c>
    </row>
  </sheetData>
  <hyperlinks>
    <hyperlink ref="B6" r:id="rId1" location="'B2. HTT Public Sector Assets'!B8"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00"/>
  </sheetPr>
  <dimension ref="A1:G211"/>
  <sheetViews>
    <sheetView zoomScale="80" zoomScaleNormal="80" workbookViewId="0">
      <selection activeCell="C3" sqref="C3"/>
    </sheetView>
  </sheetViews>
  <sheetFormatPr defaultColWidth="8.88671875" defaultRowHeight="14.4" outlineLevelRow="1" x14ac:dyDescent="0.3"/>
  <cols>
    <col min="1" max="1" width="10.6640625" style="119" customWidth="1"/>
    <col min="2" max="2" width="60.6640625" style="119" customWidth="1"/>
    <col min="3" max="4" width="40.6640625" style="119" customWidth="1"/>
    <col min="5" max="5" width="6.6640625" style="119" customWidth="1"/>
    <col min="6" max="6" width="40.6640625" style="119" customWidth="1"/>
    <col min="7" max="7" width="40.6640625" style="126" customWidth="1"/>
    <col min="8" max="8" width="8.88671875" style="113" customWidth="1"/>
    <col min="9" max="16384" width="8.88671875" style="113"/>
  </cols>
  <sheetData>
    <row r="1" spans="1:7" ht="31.5" customHeight="1" x14ac:dyDescent="0.3">
      <c r="A1" s="88" t="s">
        <v>1555</v>
      </c>
      <c r="B1" s="88"/>
      <c r="C1" s="126"/>
      <c r="D1" s="126"/>
      <c r="E1" s="126"/>
      <c r="F1" s="143" t="s">
        <v>107</v>
      </c>
    </row>
    <row r="2" spans="1:7" ht="15.75" customHeight="1" thickBot="1" x14ac:dyDescent="0.35">
      <c r="A2" s="126"/>
      <c r="B2" s="126"/>
      <c r="C2" s="126"/>
      <c r="D2" s="126"/>
      <c r="E2" s="126"/>
      <c r="F2" s="126"/>
    </row>
    <row r="3" spans="1:7" ht="19.5" customHeight="1" thickBot="1" x14ac:dyDescent="0.35">
      <c r="A3" s="91"/>
      <c r="B3" s="92" t="s">
        <v>108</v>
      </c>
      <c r="C3" s="93" t="s">
        <v>109</v>
      </c>
      <c r="D3" s="91"/>
      <c r="E3" s="91"/>
      <c r="F3" s="91"/>
      <c r="G3" s="91"/>
    </row>
    <row r="4" spans="1:7" ht="15.75" customHeight="1" thickBot="1" x14ac:dyDescent="0.35"/>
    <row r="5" spans="1:7" ht="19.5" customHeight="1" thickBot="1" x14ac:dyDescent="0.35">
      <c r="A5" s="96"/>
      <c r="B5" s="59" t="s">
        <v>1556</v>
      </c>
      <c r="C5" s="96"/>
      <c r="E5" s="85"/>
      <c r="F5" s="85"/>
    </row>
    <row r="6" spans="1:7" ht="15.75" customHeight="1" thickBot="1" x14ac:dyDescent="0.35">
      <c r="B6" s="150" t="s">
        <v>1557</v>
      </c>
    </row>
    <row r="7" spans="1:7" x14ac:dyDescent="0.3">
      <c r="B7" s="146"/>
    </row>
    <row r="8" spans="1:7" ht="37.5" customHeight="1" x14ac:dyDescent="0.3">
      <c r="A8" s="147" t="s">
        <v>118</v>
      </c>
      <c r="B8" s="147" t="s">
        <v>1557</v>
      </c>
      <c r="C8" s="70"/>
      <c r="D8" s="70"/>
      <c r="E8" s="70"/>
      <c r="F8" s="70"/>
      <c r="G8" s="71"/>
    </row>
    <row r="9" spans="1:7" ht="15" customHeight="1" x14ac:dyDescent="0.3">
      <c r="A9" s="98"/>
      <c r="B9" s="72" t="s">
        <v>1371</v>
      </c>
      <c r="C9" s="98" t="s">
        <v>1558</v>
      </c>
      <c r="D9" s="98"/>
      <c r="E9" s="74"/>
      <c r="F9" s="98"/>
      <c r="G9" s="73"/>
    </row>
    <row r="10" spans="1:7" x14ac:dyDescent="0.3">
      <c r="A10" s="119" t="s">
        <v>1559</v>
      </c>
      <c r="B10" s="119" t="s">
        <v>1560</v>
      </c>
      <c r="C10" s="137">
        <v>0</v>
      </c>
    </row>
    <row r="11" spans="1:7" outlineLevel="1" x14ac:dyDescent="0.3">
      <c r="A11" s="119" t="s">
        <v>1561</v>
      </c>
      <c r="B11" s="99" t="s">
        <v>666</v>
      </c>
      <c r="C11" s="137"/>
    </row>
    <row r="12" spans="1:7" outlineLevel="1" x14ac:dyDescent="0.3">
      <c r="A12" s="119" t="s">
        <v>1562</v>
      </c>
      <c r="B12" s="99" t="s">
        <v>668</v>
      </c>
      <c r="C12" s="137"/>
    </row>
    <row r="13" spans="1:7" outlineLevel="1" x14ac:dyDescent="0.3">
      <c r="A13" s="119" t="s">
        <v>1563</v>
      </c>
      <c r="B13" s="99"/>
    </row>
    <row r="14" spans="1:7" outlineLevel="1" x14ac:dyDescent="0.3">
      <c r="A14" s="119" t="s">
        <v>1564</v>
      </c>
      <c r="B14" s="99"/>
    </row>
    <row r="15" spans="1:7" outlineLevel="1" x14ac:dyDescent="0.3">
      <c r="A15" s="119" t="s">
        <v>1565</v>
      </c>
      <c r="B15" s="99"/>
    </row>
    <row r="16" spans="1:7" outlineLevel="1" x14ac:dyDescent="0.3">
      <c r="A16" s="119" t="s">
        <v>1566</v>
      </c>
      <c r="B16" s="99"/>
    </row>
    <row r="17" spans="1:7" ht="15" customHeight="1" x14ac:dyDescent="0.3">
      <c r="A17" s="98"/>
      <c r="B17" s="72" t="s">
        <v>1567</v>
      </c>
      <c r="C17" s="98" t="s">
        <v>1568</v>
      </c>
      <c r="D17" s="98"/>
      <c r="E17" s="74"/>
      <c r="F17" s="73"/>
      <c r="G17" s="73"/>
    </row>
    <row r="18" spans="1:7" x14ac:dyDescent="0.3">
      <c r="A18" s="119" t="s">
        <v>1569</v>
      </c>
      <c r="B18" s="119" t="s">
        <v>677</v>
      </c>
      <c r="C18" s="155">
        <v>0</v>
      </c>
    </row>
    <row r="19" spans="1:7" outlineLevel="1" x14ac:dyDescent="0.3">
      <c r="A19" s="119" t="s">
        <v>1570</v>
      </c>
      <c r="C19" s="155"/>
    </row>
    <row r="20" spans="1:7" outlineLevel="1" x14ac:dyDescent="0.3">
      <c r="A20" s="119" t="s">
        <v>1571</v>
      </c>
      <c r="C20" s="155"/>
    </row>
    <row r="21" spans="1:7" outlineLevel="1" x14ac:dyDescent="0.3">
      <c r="A21" s="119" t="s">
        <v>1572</v>
      </c>
      <c r="C21" s="155"/>
    </row>
    <row r="22" spans="1:7" outlineLevel="1" x14ac:dyDescent="0.3">
      <c r="A22" s="119" t="s">
        <v>1573</v>
      </c>
      <c r="C22" s="155"/>
    </row>
    <row r="23" spans="1:7" outlineLevel="1" x14ac:dyDescent="0.3">
      <c r="A23" s="119" t="s">
        <v>1574</v>
      </c>
      <c r="C23" s="155"/>
    </row>
    <row r="24" spans="1:7" outlineLevel="1" x14ac:dyDescent="0.3">
      <c r="A24" s="119" t="s">
        <v>1575</v>
      </c>
      <c r="C24" s="155"/>
    </row>
    <row r="25" spans="1:7" ht="15" customHeight="1" x14ac:dyDescent="0.3">
      <c r="A25" s="98"/>
      <c r="B25" s="72" t="s">
        <v>1576</v>
      </c>
      <c r="C25" s="98" t="s">
        <v>1568</v>
      </c>
      <c r="D25" s="98"/>
      <c r="E25" s="74"/>
      <c r="F25" s="73"/>
      <c r="G25" s="73"/>
    </row>
    <row r="26" spans="1:7" x14ac:dyDescent="0.3">
      <c r="A26" s="119" t="s">
        <v>1577</v>
      </c>
      <c r="B26" s="102" t="s">
        <v>686</v>
      </c>
      <c r="C26" s="155">
        <f>SUM(C27:C53)</f>
        <v>0</v>
      </c>
      <c r="D26" s="102"/>
      <c r="F26" s="102"/>
      <c r="G26" s="119"/>
    </row>
    <row r="27" spans="1:7" x14ac:dyDescent="0.3">
      <c r="A27" s="119" t="s">
        <v>1578</v>
      </c>
      <c r="B27" s="119" t="s">
        <v>688</v>
      </c>
      <c r="C27" s="155">
        <v>0</v>
      </c>
      <c r="D27" s="102"/>
      <c r="F27" s="102"/>
      <c r="G27" s="119"/>
    </row>
    <row r="28" spans="1:7" x14ac:dyDescent="0.3">
      <c r="A28" s="119" t="s">
        <v>1579</v>
      </c>
      <c r="B28" s="119" t="s">
        <v>690</v>
      </c>
      <c r="C28" s="155">
        <v>0</v>
      </c>
      <c r="D28" s="102"/>
      <c r="F28" s="102"/>
      <c r="G28" s="119"/>
    </row>
    <row r="29" spans="1:7" x14ac:dyDescent="0.3">
      <c r="A29" s="119" t="s">
        <v>1580</v>
      </c>
      <c r="B29" s="119" t="s">
        <v>692</v>
      </c>
      <c r="C29" s="155">
        <v>0</v>
      </c>
      <c r="D29" s="102"/>
      <c r="F29" s="102"/>
      <c r="G29" s="119"/>
    </row>
    <row r="30" spans="1:7" x14ac:dyDescent="0.3">
      <c r="A30" s="119" t="s">
        <v>1581</v>
      </c>
      <c r="B30" s="119" t="s">
        <v>694</v>
      </c>
      <c r="C30" s="155">
        <v>0</v>
      </c>
      <c r="D30" s="102"/>
      <c r="F30" s="102"/>
      <c r="G30" s="119"/>
    </row>
    <row r="31" spans="1:7" x14ac:dyDescent="0.3">
      <c r="A31" s="119" t="s">
        <v>1582</v>
      </c>
      <c r="B31" s="119" t="s">
        <v>696</v>
      </c>
      <c r="C31" s="155">
        <v>0</v>
      </c>
      <c r="D31" s="102"/>
      <c r="F31" s="102"/>
      <c r="G31" s="119"/>
    </row>
    <row r="32" spans="1:7" x14ac:dyDescent="0.3">
      <c r="A32" s="119" t="s">
        <v>1583</v>
      </c>
      <c r="B32" s="119" t="s">
        <v>698</v>
      </c>
      <c r="C32" s="155">
        <v>0</v>
      </c>
      <c r="D32" s="102"/>
      <c r="F32" s="102"/>
      <c r="G32" s="119"/>
    </row>
    <row r="33" spans="1:7" x14ac:dyDescent="0.3">
      <c r="A33" s="119" t="s">
        <v>1584</v>
      </c>
      <c r="B33" s="119" t="s">
        <v>700</v>
      </c>
      <c r="C33" s="155">
        <v>0</v>
      </c>
      <c r="D33" s="102"/>
      <c r="F33" s="102"/>
      <c r="G33" s="119"/>
    </row>
    <row r="34" spans="1:7" x14ac:dyDescent="0.3">
      <c r="A34" s="119" t="s">
        <v>1585</v>
      </c>
      <c r="B34" s="119" t="s">
        <v>702</v>
      </c>
      <c r="C34" s="155">
        <v>0</v>
      </c>
      <c r="D34" s="102"/>
      <c r="F34" s="102"/>
      <c r="G34" s="119"/>
    </row>
    <row r="35" spans="1:7" x14ac:dyDescent="0.3">
      <c r="A35" s="119" t="s">
        <v>1586</v>
      </c>
      <c r="B35" s="119" t="s">
        <v>704</v>
      </c>
      <c r="C35" s="155">
        <v>0</v>
      </c>
      <c r="D35" s="102"/>
      <c r="F35" s="102"/>
      <c r="G35" s="119"/>
    </row>
    <row r="36" spans="1:7" x14ac:dyDescent="0.3">
      <c r="A36" s="119" t="s">
        <v>1587</v>
      </c>
      <c r="B36" s="119" t="s">
        <v>706</v>
      </c>
      <c r="C36" s="155">
        <v>0</v>
      </c>
      <c r="D36" s="102"/>
      <c r="F36" s="102"/>
      <c r="G36" s="119"/>
    </row>
    <row r="37" spans="1:7" x14ac:dyDescent="0.3">
      <c r="A37" s="119" t="s">
        <v>1588</v>
      </c>
      <c r="B37" s="119" t="s">
        <v>708</v>
      </c>
      <c r="C37" s="155">
        <v>0</v>
      </c>
      <c r="D37" s="102"/>
      <c r="F37" s="102"/>
      <c r="G37" s="119"/>
    </row>
    <row r="38" spans="1:7" x14ac:dyDescent="0.3">
      <c r="A38" s="119" t="s">
        <v>1589</v>
      </c>
      <c r="B38" s="119" t="s">
        <v>710</v>
      </c>
      <c r="C38" s="155">
        <v>0</v>
      </c>
      <c r="D38" s="102"/>
      <c r="F38" s="102"/>
      <c r="G38" s="119"/>
    </row>
    <row r="39" spans="1:7" x14ac:dyDescent="0.3">
      <c r="A39" s="119" t="s">
        <v>1590</v>
      </c>
      <c r="B39" s="119" t="s">
        <v>712</v>
      </c>
      <c r="C39" s="155">
        <v>0</v>
      </c>
      <c r="D39" s="102"/>
      <c r="F39" s="102"/>
      <c r="G39" s="119"/>
    </row>
    <row r="40" spans="1:7" x14ac:dyDescent="0.3">
      <c r="A40" s="119" t="s">
        <v>1591</v>
      </c>
      <c r="B40" s="119" t="s">
        <v>714</v>
      </c>
      <c r="C40" s="155">
        <v>0</v>
      </c>
      <c r="D40" s="102"/>
      <c r="F40" s="102"/>
      <c r="G40" s="119"/>
    </row>
    <row r="41" spans="1:7" x14ac:dyDescent="0.3">
      <c r="A41" s="119" t="s">
        <v>1592</v>
      </c>
      <c r="B41" s="119" t="s">
        <v>716</v>
      </c>
      <c r="C41" s="155">
        <v>0</v>
      </c>
      <c r="D41" s="102"/>
      <c r="F41" s="102"/>
      <c r="G41" s="119"/>
    </row>
    <row r="42" spans="1:7" x14ac:dyDescent="0.3">
      <c r="A42" s="119" t="s">
        <v>1593</v>
      </c>
      <c r="B42" s="119" t="s">
        <v>718</v>
      </c>
      <c r="C42" s="155">
        <v>0</v>
      </c>
      <c r="D42" s="102"/>
      <c r="F42" s="102"/>
      <c r="G42" s="119"/>
    </row>
    <row r="43" spans="1:7" x14ac:dyDescent="0.3">
      <c r="A43" s="119" t="s">
        <v>1594</v>
      </c>
      <c r="B43" s="119" t="s">
        <v>720</v>
      </c>
      <c r="C43" s="155">
        <v>0</v>
      </c>
      <c r="D43" s="102"/>
      <c r="F43" s="102"/>
      <c r="G43" s="119"/>
    </row>
    <row r="44" spans="1:7" x14ac:dyDescent="0.3">
      <c r="A44" s="119" t="s">
        <v>1595</v>
      </c>
      <c r="B44" s="119" t="s">
        <v>722</v>
      </c>
      <c r="C44" s="155">
        <v>0</v>
      </c>
      <c r="D44" s="102"/>
      <c r="F44" s="102"/>
      <c r="G44" s="119"/>
    </row>
    <row r="45" spans="1:7" x14ac:dyDescent="0.3">
      <c r="A45" s="119" t="s">
        <v>1596</v>
      </c>
      <c r="B45" s="119" t="s">
        <v>724</v>
      </c>
      <c r="C45" s="155">
        <v>0</v>
      </c>
      <c r="D45" s="102"/>
      <c r="F45" s="102"/>
      <c r="G45" s="119"/>
    </row>
    <row r="46" spans="1:7" x14ac:dyDescent="0.3">
      <c r="A46" s="119" t="s">
        <v>1597</v>
      </c>
      <c r="B46" s="119" t="s">
        <v>726</v>
      </c>
      <c r="C46" s="155">
        <v>0</v>
      </c>
      <c r="D46" s="102"/>
      <c r="F46" s="102"/>
      <c r="G46" s="119"/>
    </row>
    <row r="47" spans="1:7" x14ac:dyDescent="0.3">
      <c r="A47" s="119" t="s">
        <v>1598</v>
      </c>
      <c r="B47" s="119" t="s">
        <v>728</v>
      </c>
      <c r="C47" s="155">
        <v>0</v>
      </c>
      <c r="D47" s="102"/>
      <c r="F47" s="102"/>
      <c r="G47" s="119"/>
    </row>
    <row r="48" spans="1:7" x14ac:dyDescent="0.3">
      <c r="A48" s="119" t="s">
        <v>1599</v>
      </c>
      <c r="B48" s="119" t="s">
        <v>730</v>
      </c>
      <c r="C48" s="155">
        <v>0</v>
      </c>
      <c r="D48" s="102"/>
      <c r="F48" s="102"/>
      <c r="G48" s="119"/>
    </row>
    <row r="49" spans="1:7" x14ac:dyDescent="0.3">
      <c r="A49" s="119" t="s">
        <v>1600</v>
      </c>
      <c r="B49" s="119" t="s">
        <v>732</v>
      </c>
      <c r="C49" s="155">
        <v>0</v>
      </c>
      <c r="D49" s="102"/>
      <c r="F49" s="102"/>
      <c r="G49" s="119"/>
    </row>
    <row r="50" spans="1:7" x14ac:dyDescent="0.3">
      <c r="A50" s="119" t="s">
        <v>1601</v>
      </c>
      <c r="B50" s="119" t="s">
        <v>734</v>
      </c>
      <c r="C50" s="155">
        <v>0</v>
      </c>
      <c r="D50" s="102"/>
      <c r="F50" s="102"/>
      <c r="G50" s="119"/>
    </row>
    <row r="51" spans="1:7" x14ac:dyDescent="0.3">
      <c r="A51" s="119" t="s">
        <v>1602</v>
      </c>
      <c r="B51" s="119" t="s">
        <v>736</v>
      </c>
      <c r="C51" s="155">
        <v>0</v>
      </c>
      <c r="D51" s="102"/>
      <c r="F51" s="102"/>
      <c r="G51" s="119"/>
    </row>
    <row r="52" spans="1:7" x14ac:dyDescent="0.3">
      <c r="A52" s="119" t="s">
        <v>1603</v>
      </c>
      <c r="B52" s="119" t="s">
        <v>738</v>
      </c>
      <c r="C52" s="155">
        <v>0</v>
      </c>
      <c r="D52" s="102"/>
      <c r="F52" s="102"/>
      <c r="G52" s="119"/>
    </row>
    <row r="53" spans="1:7" x14ac:dyDescent="0.3">
      <c r="A53" s="119" t="s">
        <v>1604</v>
      </c>
      <c r="B53" s="119" t="s">
        <v>2</v>
      </c>
      <c r="C53" s="155">
        <v>0</v>
      </c>
      <c r="D53" s="102"/>
      <c r="F53" s="102"/>
      <c r="G53" s="119"/>
    </row>
    <row r="54" spans="1:7" x14ac:dyDescent="0.3">
      <c r="A54" s="119" t="s">
        <v>1605</v>
      </c>
      <c r="B54" s="102" t="s">
        <v>395</v>
      </c>
      <c r="C54" s="172">
        <f>SUM(C55:C57)</f>
        <v>0</v>
      </c>
      <c r="D54" s="102"/>
      <c r="F54" s="102"/>
      <c r="G54" s="119"/>
    </row>
    <row r="55" spans="1:7" x14ac:dyDescent="0.3">
      <c r="A55" s="119" t="s">
        <v>1606</v>
      </c>
      <c r="B55" s="119" t="s">
        <v>742</v>
      </c>
      <c r="C55" s="155">
        <v>0</v>
      </c>
      <c r="D55" s="102"/>
      <c r="F55" s="102"/>
      <c r="G55" s="119"/>
    </row>
    <row r="56" spans="1:7" x14ac:dyDescent="0.3">
      <c r="A56" s="119" t="s">
        <v>1607</v>
      </c>
      <c r="B56" s="119" t="s">
        <v>744</v>
      </c>
      <c r="C56" s="155">
        <v>0</v>
      </c>
      <c r="D56" s="102"/>
      <c r="F56" s="102"/>
      <c r="G56" s="119"/>
    </row>
    <row r="57" spans="1:7" x14ac:dyDescent="0.3">
      <c r="A57" s="119" t="s">
        <v>1608</v>
      </c>
      <c r="B57" s="119" t="s">
        <v>746</v>
      </c>
      <c r="C57" s="155">
        <v>0</v>
      </c>
      <c r="D57" s="102"/>
      <c r="F57" s="102"/>
      <c r="G57" s="119"/>
    </row>
    <row r="58" spans="1:7" x14ac:dyDescent="0.3">
      <c r="A58" s="119" t="s">
        <v>1609</v>
      </c>
      <c r="B58" s="102" t="s">
        <v>194</v>
      </c>
      <c r="C58" s="172">
        <f>SUM(C59:C69)</f>
        <v>0</v>
      </c>
      <c r="D58" s="102"/>
      <c r="F58" s="102"/>
      <c r="G58" s="119"/>
    </row>
    <row r="59" spans="1:7" x14ac:dyDescent="0.3">
      <c r="A59" s="119" t="s">
        <v>1610</v>
      </c>
      <c r="B59" s="125" t="s">
        <v>397</v>
      </c>
      <c r="C59" s="155">
        <v>0</v>
      </c>
      <c r="D59" s="102"/>
      <c r="F59" s="102"/>
      <c r="G59" s="119"/>
    </row>
    <row r="60" spans="1:7" x14ac:dyDescent="0.3">
      <c r="A60" s="119" t="s">
        <v>1611</v>
      </c>
      <c r="B60" s="119" t="s">
        <v>750</v>
      </c>
      <c r="C60" s="155">
        <v>0</v>
      </c>
      <c r="D60" s="102"/>
      <c r="F60" s="102"/>
      <c r="G60" s="119"/>
    </row>
    <row r="61" spans="1:7" x14ac:dyDescent="0.3">
      <c r="A61" s="119" t="s">
        <v>1612</v>
      </c>
      <c r="B61" s="125" t="s">
        <v>399</v>
      </c>
      <c r="C61" s="155">
        <v>0</v>
      </c>
      <c r="D61" s="102"/>
      <c r="F61" s="102"/>
      <c r="G61" s="119"/>
    </row>
    <row r="62" spans="1:7" x14ac:dyDescent="0.3">
      <c r="A62" s="119" t="s">
        <v>1613</v>
      </c>
      <c r="B62" s="125" t="s">
        <v>401</v>
      </c>
      <c r="C62" s="155">
        <v>0</v>
      </c>
      <c r="D62" s="102"/>
      <c r="F62" s="102"/>
      <c r="G62" s="119"/>
    </row>
    <row r="63" spans="1:7" x14ac:dyDescent="0.3">
      <c r="A63" s="119" t="s">
        <v>1614</v>
      </c>
      <c r="B63" s="125" t="s">
        <v>403</v>
      </c>
      <c r="C63" s="155">
        <v>0</v>
      </c>
      <c r="D63" s="102"/>
      <c r="F63" s="102"/>
      <c r="G63" s="119"/>
    </row>
    <row r="64" spans="1:7" x14ac:dyDescent="0.3">
      <c r="A64" s="119" t="s">
        <v>1615</v>
      </c>
      <c r="B64" s="125" t="s">
        <v>405</v>
      </c>
      <c r="C64" s="155">
        <v>0</v>
      </c>
      <c r="D64" s="102"/>
      <c r="F64" s="102"/>
      <c r="G64" s="119"/>
    </row>
    <row r="65" spans="1:7" x14ac:dyDescent="0.3">
      <c r="A65" s="119" t="s">
        <v>1616</v>
      </c>
      <c r="B65" s="125" t="s">
        <v>407</v>
      </c>
      <c r="C65" s="155">
        <v>0</v>
      </c>
      <c r="D65" s="102"/>
      <c r="F65" s="102"/>
      <c r="G65" s="119"/>
    </row>
    <row r="66" spans="1:7" x14ac:dyDescent="0.3">
      <c r="A66" s="119" t="s">
        <v>1617</v>
      </c>
      <c r="B66" s="125" t="s">
        <v>409</v>
      </c>
      <c r="C66" s="155">
        <v>0</v>
      </c>
      <c r="D66" s="102"/>
      <c r="F66" s="102"/>
      <c r="G66" s="119"/>
    </row>
    <row r="67" spans="1:7" x14ac:dyDescent="0.3">
      <c r="A67" s="119" t="s">
        <v>1618</v>
      </c>
      <c r="B67" s="125" t="s">
        <v>411</v>
      </c>
      <c r="C67" s="155">
        <v>0</v>
      </c>
      <c r="D67" s="102"/>
      <c r="F67" s="102"/>
      <c r="G67" s="119"/>
    </row>
    <row r="68" spans="1:7" x14ac:dyDescent="0.3">
      <c r="A68" s="119" t="s">
        <v>1619</v>
      </c>
      <c r="B68" s="125" t="s">
        <v>413</v>
      </c>
      <c r="C68" s="155">
        <v>0</v>
      </c>
      <c r="D68" s="102"/>
      <c r="F68" s="102"/>
      <c r="G68" s="119"/>
    </row>
    <row r="69" spans="1:7" x14ac:dyDescent="0.3">
      <c r="A69" s="119" t="s">
        <v>1620</v>
      </c>
      <c r="B69" s="125" t="s">
        <v>194</v>
      </c>
      <c r="C69" s="155">
        <v>0</v>
      </c>
      <c r="D69" s="102"/>
      <c r="F69" s="102"/>
      <c r="G69" s="119"/>
    </row>
    <row r="70" spans="1:7" outlineLevel="1" x14ac:dyDescent="0.3">
      <c r="A70" s="119" t="s">
        <v>1621</v>
      </c>
      <c r="B70" s="101" t="s">
        <v>198</v>
      </c>
      <c r="C70" s="155"/>
      <c r="G70" s="119"/>
    </row>
    <row r="71" spans="1:7" outlineLevel="1" x14ac:dyDescent="0.3">
      <c r="A71" s="119" t="s">
        <v>1622</v>
      </c>
      <c r="B71" s="101" t="s">
        <v>198</v>
      </c>
      <c r="C71" s="155"/>
      <c r="G71" s="119"/>
    </row>
    <row r="72" spans="1:7" outlineLevel="1" x14ac:dyDescent="0.3">
      <c r="A72" s="119" t="s">
        <v>1623</v>
      </c>
      <c r="B72" s="101" t="s">
        <v>198</v>
      </c>
      <c r="C72" s="155"/>
      <c r="G72" s="119"/>
    </row>
    <row r="73" spans="1:7" outlineLevel="1" x14ac:dyDescent="0.3">
      <c r="A73" s="119" t="s">
        <v>1624</v>
      </c>
      <c r="B73" s="101" t="s">
        <v>198</v>
      </c>
      <c r="C73" s="155"/>
      <c r="G73" s="119"/>
    </row>
    <row r="74" spans="1:7" outlineLevel="1" x14ac:dyDescent="0.3">
      <c r="A74" s="119" t="s">
        <v>1625</v>
      </c>
      <c r="B74" s="101" t="s">
        <v>198</v>
      </c>
      <c r="C74" s="155"/>
      <c r="G74" s="119"/>
    </row>
    <row r="75" spans="1:7" outlineLevel="1" x14ac:dyDescent="0.3">
      <c r="A75" s="119" t="s">
        <v>1626</v>
      </c>
      <c r="B75" s="101" t="s">
        <v>198</v>
      </c>
      <c r="C75" s="155"/>
      <c r="G75" s="119"/>
    </row>
    <row r="76" spans="1:7" outlineLevel="1" x14ac:dyDescent="0.3">
      <c r="A76" s="119" t="s">
        <v>1627</v>
      </c>
      <c r="B76" s="101" t="s">
        <v>198</v>
      </c>
      <c r="C76" s="155"/>
      <c r="G76" s="119"/>
    </row>
    <row r="77" spans="1:7" outlineLevel="1" x14ac:dyDescent="0.3">
      <c r="A77" s="119" t="s">
        <v>1628</v>
      </c>
      <c r="B77" s="101" t="s">
        <v>198</v>
      </c>
      <c r="C77" s="155"/>
      <c r="G77" s="119"/>
    </row>
    <row r="78" spans="1:7" outlineLevel="1" x14ac:dyDescent="0.3">
      <c r="A78" s="119" t="s">
        <v>1629</v>
      </c>
      <c r="B78" s="101" t="s">
        <v>198</v>
      </c>
      <c r="C78" s="155"/>
      <c r="G78" s="119"/>
    </row>
    <row r="79" spans="1:7" outlineLevel="1" x14ac:dyDescent="0.3">
      <c r="A79" s="119" t="s">
        <v>1630</v>
      </c>
      <c r="B79" s="101" t="s">
        <v>198</v>
      </c>
      <c r="C79" s="155"/>
      <c r="G79" s="119"/>
    </row>
    <row r="80" spans="1:7" ht="15" customHeight="1" x14ac:dyDescent="0.3">
      <c r="A80" s="98"/>
      <c r="B80" s="72" t="s">
        <v>1631</v>
      </c>
      <c r="C80" s="98" t="s">
        <v>1568</v>
      </c>
      <c r="D80" s="98"/>
      <c r="E80" s="74"/>
      <c r="F80" s="73"/>
      <c r="G80" s="73"/>
    </row>
    <row r="81" spans="1:7" x14ac:dyDescent="0.3">
      <c r="A81" s="119" t="s">
        <v>1632</v>
      </c>
      <c r="B81" s="119" t="s">
        <v>831</v>
      </c>
      <c r="C81" s="155">
        <v>0</v>
      </c>
      <c r="E81" s="126"/>
    </row>
    <row r="82" spans="1:7" x14ac:dyDescent="0.3">
      <c r="A82" s="119" t="s">
        <v>1633</v>
      </c>
      <c r="B82" s="119" t="s">
        <v>833</v>
      </c>
      <c r="C82" s="155">
        <v>0</v>
      </c>
      <c r="E82" s="126"/>
    </row>
    <row r="83" spans="1:7" x14ac:dyDescent="0.3">
      <c r="A83" s="119" t="s">
        <v>1634</v>
      </c>
      <c r="B83" s="119" t="s">
        <v>194</v>
      </c>
      <c r="C83" s="155">
        <v>0</v>
      </c>
      <c r="E83" s="126"/>
    </row>
    <row r="84" spans="1:7" outlineLevel="1" x14ac:dyDescent="0.3">
      <c r="A84" s="119" t="s">
        <v>1635</v>
      </c>
      <c r="C84" s="155"/>
      <c r="E84" s="126"/>
    </row>
    <row r="85" spans="1:7" outlineLevel="1" x14ac:dyDescent="0.3">
      <c r="A85" s="119" t="s">
        <v>1636</v>
      </c>
      <c r="C85" s="155"/>
      <c r="E85" s="126"/>
    </row>
    <row r="86" spans="1:7" outlineLevel="1" x14ac:dyDescent="0.3">
      <c r="A86" s="119" t="s">
        <v>1637</v>
      </c>
      <c r="C86" s="155"/>
      <c r="E86" s="126"/>
    </row>
    <row r="87" spans="1:7" outlineLevel="1" x14ac:dyDescent="0.3">
      <c r="A87" s="119" t="s">
        <v>1638</v>
      </c>
      <c r="C87" s="155"/>
      <c r="E87" s="126"/>
    </row>
    <row r="88" spans="1:7" outlineLevel="1" x14ac:dyDescent="0.3">
      <c r="A88" s="119" t="s">
        <v>1639</v>
      </c>
      <c r="C88" s="155"/>
      <c r="E88" s="126"/>
    </row>
    <row r="89" spans="1:7" outlineLevel="1" x14ac:dyDescent="0.3">
      <c r="A89" s="119" t="s">
        <v>1640</v>
      </c>
      <c r="C89" s="155"/>
      <c r="E89" s="126"/>
    </row>
    <row r="90" spans="1:7" ht="15" customHeight="1" x14ac:dyDescent="0.3">
      <c r="A90" s="98"/>
      <c r="B90" s="72" t="s">
        <v>1641</v>
      </c>
      <c r="C90" s="98" t="s">
        <v>1568</v>
      </c>
      <c r="D90" s="98"/>
      <c r="E90" s="74"/>
      <c r="F90" s="73"/>
      <c r="G90" s="73"/>
    </row>
    <row r="91" spans="1:7" x14ac:dyDescent="0.3">
      <c r="A91" s="119" t="s">
        <v>1642</v>
      </c>
      <c r="B91" s="119" t="s">
        <v>843</v>
      </c>
      <c r="C91" s="155">
        <v>0</v>
      </c>
      <c r="E91" s="126"/>
    </row>
    <row r="92" spans="1:7" x14ac:dyDescent="0.3">
      <c r="A92" s="119" t="s">
        <v>1643</v>
      </c>
      <c r="B92" s="119" t="s">
        <v>845</v>
      </c>
      <c r="C92" s="155">
        <v>0</v>
      </c>
      <c r="E92" s="126"/>
    </row>
    <row r="93" spans="1:7" x14ac:dyDescent="0.3">
      <c r="A93" s="119" t="s">
        <v>1644</v>
      </c>
      <c r="B93" s="119" t="s">
        <v>194</v>
      </c>
      <c r="C93" s="155">
        <v>0</v>
      </c>
      <c r="E93" s="126"/>
    </row>
    <row r="94" spans="1:7" outlineLevel="1" x14ac:dyDescent="0.3">
      <c r="A94" s="119" t="s">
        <v>1645</v>
      </c>
      <c r="C94" s="155"/>
      <c r="E94" s="126"/>
    </row>
    <row r="95" spans="1:7" outlineLevel="1" x14ac:dyDescent="0.3">
      <c r="A95" s="119" t="s">
        <v>1646</v>
      </c>
      <c r="C95" s="155"/>
      <c r="E95" s="126"/>
    </row>
    <row r="96" spans="1:7" outlineLevel="1" x14ac:dyDescent="0.3">
      <c r="A96" s="119" t="s">
        <v>1647</v>
      </c>
      <c r="C96" s="155"/>
      <c r="E96" s="126"/>
    </row>
    <row r="97" spans="1:7" outlineLevel="1" x14ac:dyDescent="0.3">
      <c r="A97" s="119" t="s">
        <v>1648</v>
      </c>
      <c r="C97" s="155"/>
      <c r="E97" s="126"/>
    </row>
    <row r="98" spans="1:7" outlineLevel="1" x14ac:dyDescent="0.3">
      <c r="A98" s="119" t="s">
        <v>1649</v>
      </c>
      <c r="C98" s="155"/>
      <c r="E98" s="126"/>
    </row>
    <row r="99" spans="1:7" outlineLevel="1" x14ac:dyDescent="0.3">
      <c r="A99" s="119" t="s">
        <v>1650</v>
      </c>
      <c r="C99" s="155"/>
      <c r="E99" s="126"/>
    </row>
    <row r="100" spans="1:7" ht="15" customHeight="1" x14ac:dyDescent="0.3">
      <c r="A100" s="98"/>
      <c r="B100" s="72" t="s">
        <v>1651</v>
      </c>
      <c r="C100" s="98" t="s">
        <v>1568</v>
      </c>
      <c r="D100" s="98"/>
      <c r="E100" s="74"/>
      <c r="F100" s="73"/>
      <c r="G100" s="73"/>
    </row>
    <row r="101" spans="1:7" x14ac:dyDescent="0.3">
      <c r="A101" s="119" t="s">
        <v>1652</v>
      </c>
      <c r="B101" s="103" t="s">
        <v>855</v>
      </c>
      <c r="C101" s="155">
        <v>0</v>
      </c>
      <c r="E101" s="126"/>
    </row>
    <row r="102" spans="1:7" x14ac:dyDescent="0.3">
      <c r="A102" s="119" t="s">
        <v>1653</v>
      </c>
      <c r="B102" s="103" t="s">
        <v>857</v>
      </c>
      <c r="C102" s="155">
        <v>0</v>
      </c>
      <c r="E102" s="126"/>
    </row>
    <row r="103" spans="1:7" x14ac:dyDescent="0.3">
      <c r="A103" s="119" t="s">
        <v>1654</v>
      </c>
      <c r="B103" s="103" t="s">
        <v>859</v>
      </c>
      <c r="C103" s="155">
        <v>0</v>
      </c>
    </row>
    <row r="104" spans="1:7" x14ac:dyDescent="0.3">
      <c r="A104" s="119" t="s">
        <v>1655</v>
      </c>
      <c r="B104" s="103" t="s">
        <v>861</v>
      </c>
      <c r="C104" s="155">
        <v>0</v>
      </c>
    </row>
    <row r="105" spans="1:7" x14ac:dyDescent="0.3">
      <c r="A105" s="119" t="s">
        <v>1656</v>
      </c>
      <c r="B105" s="103" t="s">
        <v>863</v>
      </c>
      <c r="C105" s="155">
        <v>0</v>
      </c>
    </row>
    <row r="106" spans="1:7" outlineLevel="1" x14ac:dyDescent="0.3">
      <c r="A106" s="119" t="s">
        <v>1657</v>
      </c>
      <c r="B106" s="103"/>
      <c r="C106" s="155"/>
    </row>
    <row r="107" spans="1:7" outlineLevel="1" x14ac:dyDescent="0.3">
      <c r="A107" s="119" t="s">
        <v>1658</v>
      </c>
      <c r="B107" s="103"/>
      <c r="C107" s="155"/>
    </row>
    <row r="108" spans="1:7" outlineLevel="1" x14ac:dyDescent="0.3">
      <c r="A108" s="119" t="s">
        <v>1659</v>
      </c>
      <c r="B108" s="103"/>
      <c r="C108" s="155"/>
    </row>
    <row r="109" spans="1:7" outlineLevel="1" x14ac:dyDescent="0.3">
      <c r="A109" s="119" t="s">
        <v>1660</v>
      </c>
      <c r="B109" s="103"/>
      <c r="C109" s="155"/>
    </row>
    <row r="110" spans="1:7" ht="15" customHeight="1" x14ac:dyDescent="0.3">
      <c r="A110" s="98"/>
      <c r="B110" s="72" t="s">
        <v>1661</v>
      </c>
      <c r="C110" s="98" t="s">
        <v>1568</v>
      </c>
      <c r="D110" s="98"/>
      <c r="E110" s="74"/>
      <c r="F110" s="73"/>
      <c r="G110" s="73"/>
    </row>
    <row r="111" spans="1:7" x14ac:dyDescent="0.3">
      <c r="A111" s="119" t="s">
        <v>1662</v>
      </c>
      <c r="B111" s="119" t="s">
        <v>870</v>
      </c>
      <c r="C111" s="155">
        <v>0</v>
      </c>
      <c r="E111" s="126"/>
    </row>
    <row r="112" spans="1:7" outlineLevel="1" x14ac:dyDescent="0.3">
      <c r="A112" s="119" t="s">
        <v>1663</v>
      </c>
      <c r="C112" s="155"/>
      <c r="E112" s="126"/>
    </row>
    <row r="113" spans="1:7" outlineLevel="1" x14ac:dyDescent="0.3">
      <c r="A113" s="119" t="s">
        <v>1664</v>
      </c>
      <c r="C113" s="155"/>
      <c r="E113" s="126"/>
    </row>
    <row r="114" spans="1:7" outlineLevel="1" x14ac:dyDescent="0.3">
      <c r="A114" s="119" t="s">
        <v>1665</v>
      </c>
      <c r="C114" s="155"/>
      <c r="E114" s="126"/>
    </row>
    <row r="115" spans="1:7" outlineLevel="1" x14ac:dyDescent="0.3">
      <c r="A115" s="119" t="s">
        <v>1666</v>
      </c>
      <c r="C115" s="155"/>
      <c r="E115" s="126"/>
    </row>
    <row r="116" spans="1:7" ht="15" customHeight="1" x14ac:dyDescent="0.3">
      <c r="A116" s="98"/>
      <c r="B116" s="72" t="s">
        <v>1667</v>
      </c>
      <c r="C116" s="98" t="s">
        <v>876</v>
      </c>
      <c r="D116" s="98" t="s">
        <v>877</v>
      </c>
      <c r="E116" s="74"/>
      <c r="F116" s="98" t="s">
        <v>1568</v>
      </c>
      <c r="G116" s="98" t="s">
        <v>878</v>
      </c>
    </row>
    <row r="117" spans="1:7" x14ac:dyDescent="0.3">
      <c r="A117" s="119" t="s">
        <v>1668</v>
      </c>
      <c r="B117" s="125" t="s">
        <v>880</v>
      </c>
      <c r="C117" s="137">
        <v>0</v>
      </c>
      <c r="D117" s="127"/>
      <c r="E117" s="127"/>
      <c r="F117" s="89"/>
      <c r="G117" s="89"/>
    </row>
    <row r="118" spans="1:7" x14ac:dyDescent="0.3">
      <c r="A118" s="127"/>
      <c r="B118" s="108"/>
      <c r="C118" s="127"/>
      <c r="D118" s="127"/>
      <c r="E118" s="127"/>
      <c r="F118" s="89"/>
      <c r="G118" s="89"/>
    </row>
    <row r="119" spans="1:7" x14ac:dyDescent="0.3">
      <c r="B119" s="125" t="s">
        <v>881</v>
      </c>
      <c r="C119" s="127"/>
      <c r="D119" s="127"/>
      <c r="E119" s="127"/>
      <c r="F119" s="89"/>
      <c r="G119" s="89"/>
    </row>
    <row r="120" spans="1:7" x14ac:dyDescent="0.3">
      <c r="A120" s="119" t="s">
        <v>1669</v>
      </c>
      <c r="B120" s="125" t="s">
        <v>1019</v>
      </c>
      <c r="C120" s="137">
        <v>0</v>
      </c>
      <c r="D120" s="137">
        <v>0</v>
      </c>
      <c r="E120" s="127"/>
      <c r="F120" s="157" t="str">
        <f t="shared" ref="F120:F143" si="0">IF($C$144=0,"",IF(C120="[for completion]","",C120/$C$144))</f>
        <v/>
      </c>
      <c r="G120" s="157" t="str">
        <f t="shared" ref="G120:G143" si="1">IF($D$144=0,"",IF(D120="[for completion]","",D120/$D$144))</f>
        <v/>
      </c>
    </row>
    <row r="121" spans="1:7" x14ac:dyDescent="0.3">
      <c r="A121" s="119" t="s">
        <v>1670</v>
      </c>
      <c r="B121" s="125" t="s">
        <v>1019</v>
      </c>
      <c r="C121" s="137">
        <v>0</v>
      </c>
      <c r="D121" s="137">
        <v>0</v>
      </c>
      <c r="E121" s="127"/>
      <c r="F121" s="157" t="str">
        <f t="shared" si="0"/>
        <v/>
      </c>
      <c r="G121" s="157" t="str">
        <f t="shared" si="1"/>
        <v/>
      </c>
    </row>
    <row r="122" spans="1:7" x14ac:dyDescent="0.3">
      <c r="A122" s="119" t="s">
        <v>1671</v>
      </c>
      <c r="B122" s="125" t="s">
        <v>1019</v>
      </c>
      <c r="C122" s="137">
        <v>0</v>
      </c>
      <c r="D122" s="137">
        <v>0</v>
      </c>
      <c r="E122" s="127"/>
      <c r="F122" s="157" t="str">
        <f t="shared" si="0"/>
        <v/>
      </c>
      <c r="G122" s="157" t="str">
        <f t="shared" si="1"/>
        <v/>
      </c>
    </row>
    <row r="123" spans="1:7" x14ac:dyDescent="0.3">
      <c r="A123" s="119" t="s">
        <v>1672</v>
      </c>
      <c r="B123" s="125" t="s">
        <v>1019</v>
      </c>
      <c r="C123" s="137">
        <v>0</v>
      </c>
      <c r="D123" s="137">
        <v>0</v>
      </c>
      <c r="E123" s="127"/>
      <c r="F123" s="157" t="str">
        <f t="shared" si="0"/>
        <v/>
      </c>
      <c r="G123" s="157" t="str">
        <f t="shared" si="1"/>
        <v/>
      </c>
    </row>
    <row r="124" spans="1:7" x14ac:dyDescent="0.3">
      <c r="A124" s="119" t="s">
        <v>1673</v>
      </c>
      <c r="B124" s="125" t="s">
        <v>1019</v>
      </c>
      <c r="C124" s="137">
        <v>0</v>
      </c>
      <c r="D124" s="137">
        <v>0</v>
      </c>
      <c r="E124" s="127"/>
      <c r="F124" s="157" t="str">
        <f t="shared" si="0"/>
        <v/>
      </c>
      <c r="G124" s="157" t="str">
        <f t="shared" si="1"/>
        <v/>
      </c>
    </row>
    <row r="125" spans="1:7" x14ac:dyDescent="0.3">
      <c r="A125" s="119" t="s">
        <v>1674</v>
      </c>
      <c r="B125" s="125" t="s">
        <v>1019</v>
      </c>
      <c r="C125" s="137">
        <v>0</v>
      </c>
      <c r="D125" s="137">
        <v>0</v>
      </c>
      <c r="E125" s="127"/>
      <c r="F125" s="157" t="str">
        <f t="shared" si="0"/>
        <v/>
      </c>
      <c r="G125" s="157" t="str">
        <f t="shared" si="1"/>
        <v/>
      </c>
    </row>
    <row r="126" spans="1:7" x14ac:dyDescent="0.3">
      <c r="A126" s="119" t="s">
        <v>1675</v>
      </c>
      <c r="B126" s="125" t="s">
        <v>1019</v>
      </c>
      <c r="C126" s="137">
        <v>0</v>
      </c>
      <c r="D126" s="137">
        <v>0</v>
      </c>
      <c r="E126" s="127"/>
      <c r="F126" s="157" t="str">
        <f t="shared" si="0"/>
        <v/>
      </c>
      <c r="G126" s="157" t="str">
        <f t="shared" si="1"/>
        <v/>
      </c>
    </row>
    <row r="127" spans="1:7" x14ac:dyDescent="0.3">
      <c r="A127" s="119" t="s">
        <v>1676</v>
      </c>
      <c r="B127" s="125" t="s">
        <v>1019</v>
      </c>
      <c r="C127" s="137">
        <v>0</v>
      </c>
      <c r="D127" s="137">
        <v>0</v>
      </c>
      <c r="E127" s="127"/>
      <c r="F127" s="157" t="str">
        <f t="shared" si="0"/>
        <v/>
      </c>
      <c r="G127" s="157" t="str">
        <f t="shared" si="1"/>
        <v/>
      </c>
    </row>
    <row r="128" spans="1:7" x14ac:dyDescent="0.3">
      <c r="A128" s="119" t="s">
        <v>1677</v>
      </c>
      <c r="B128" s="125" t="s">
        <v>1019</v>
      </c>
      <c r="C128" s="137">
        <v>0</v>
      </c>
      <c r="D128" s="137">
        <v>0</v>
      </c>
      <c r="E128" s="127"/>
      <c r="F128" s="157" t="str">
        <f t="shared" si="0"/>
        <v/>
      </c>
      <c r="G128" s="157" t="str">
        <f t="shared" si="1"/>
        <v/>
      </c>
    </row>
    <row r="129" spans="1:7" x14ac:dyDescent="0.3">
      <c r="A129" s="119" t="s">
        <v>1678</v>
      </c>
      <c r="B129" s="125" t="s">
        <v>1019</v>
      </c>
      <c r="C129" s="137">
        <v>0</v>
      </c>
      <c r="D129" s="137">
        <v>0</v>
      </c>
      <c r="E129" s="125"/>
      <c r="F129" s="157" t="str">
        <f t="shared" si="0"/>
        <v/>
      </c>
      <c r="G129" s="157" t="str">
        <f t="shared" si="1"/>
        <v/>
      </c>
    </row>
    <row r="130" spans="1:7" x14ac:dyDescent="0.3">
      <c r="A130" s="119" t="s">
        <v>1679</v>
      </c>
      <c r="B130" s="125" t="s">
        <v>1019</v>
      </c>
      <c r="C130" s="137">
        <v>0</v>
      </c>
      <c r="D130" s="137">
        <v>0</v>
      </c>
      <c r="E130" s="125"/>
      <c r="F130" s="157" t="str">
        <f t="shared" si="0"/>
        <v/>
      </c>
      <c r="G130" s="157" t="str">
        <f t="shared" si="1"/>
        <v/>
      </c>
    </row>
    <row r="131" spans="1:7" x14ac:dyDescent="0.3">
      <c r="A131" s="119" t="s">
        <v>1680</v>
      </c>
      <c r="B131" s="125" t="s">
        <v>1019</v>
      </c>
      <c r="C131" s="137">
        <v>0</v>
      </c>
      <c r="D131" s="137">
        <v>0</v>
      </c>
      <c r="E131" s="125"/>
      <c r="F131" s="157" t="str">
        <f t="shared" si="0"/>
        <v/>
      </c>
      <c r="G131" s="157" t="str">
        <f t="shared" si="1"/>
        <v/>
      </c>
    </row>
    <row r="132" spans="1:7" x14ac:dyDescent="0.3">
      <c r="A132" s="119" t="s">
        <v>1681</v>
      </c>
      <c r="B132" s="125" t="s">
        <v>1019</v>
      </c>
      <c r="C132" s="137">
        <v>0</v>
      </c>
      <c r="D132" s="137">
        <v>0</v>
      </c>
      <c r="E132" s="125"/>
      <c r="F132" s="157" t="str">
        <f t="shared" si="0"/>
        <v/>
      </c>
      <c r="G132" s="157" t="str">
        <f t="shared" si="1"/>
        <v/>
      </c>
    </row>
    <row r="133" spans="1:7" x14ac:dyDescent="0.3">
      <c r="A133" s="119" t="s">
        <v>1682</v>
      </c>
      <c r="B133" s="125" t="s">
        <v>1019</v>
      </c>
      <c r="C133" s="137">
        <v>0</v>
      </c>
      <c r="D133" s="137">
        <v>0</v>
      </c>
      <c r="E133" s="125"/>
      <c r="F133" s="157" t="str">
        <f t="shared" si="0"/>
        <v/>
      </c>
      <c r="G133" s="157" t="str">
        <f t="shared" si="1"/>
        <v/>
      </c>
    </row>
    <row r="134" spans="1:7" x14ac:dyDescent="0.3">
      <c r="A134" s="119" t="s">
        <v>1683</v>
      </c>
      <c r="B134" s="125" t="s">
        <v>1019</v>
      </c>
      <c r="C134" s="137">
        <v>0</v>
      </c>
      <c r="D134" s="137">
        <v>0</v>
      </c>
      <c r="E134" s="125"/>
      <c r="F134" s="157" t="str">
        <f t="shared" si="0"/>
        <v/>
      </c>
      <c r="G134" s="157" t="str">
        <f t="shared" si="1"/>
        <v/>
      </c>
    </row>
    <row r="135" spans="1:7" x14ac:dyDescent="0.3">
      <c r="A135" s="119" t="s">
        <v>1684</v>
      </c>
      <c r="B135" s="125" t="s">
        <v>1019</v>
      </c>
      <c r="C135" s="137">
        <v>0</v>
      </c>
      <c r="D135" s="137">
        <v>0</v>
      </c>
      <c r="F135" s="157" t="str">
        <f t="shared" si="0"/>
        <v/>
      </c>
      <c r="G135" s="157" t="str">
        <f t="shared" si="1"/>
        <v/>
      </c>
    </row>
    <row r="136" spans="1:7" x14ac:dyDescent="0.3">
      <c r="A136" s="119" t="s">
        <v>1685</v>
      </c>
      <c r="B136" s="125" t="s">
        <v>1019</v>
      </c>
      <c r="C136" s="137">
        <v>0</v>
      </c>
      <c r="D136" s="137">
        <v>0</v>
      </c>
      <c r="E136" s="109"/>
      <c r="F136" s="157" t="str">
        <f t="shared" si="0"/>
        <v/>
      </c>
      <c r="G136" s="157" t="str">
        <f t="shared" si="1"/>
        <v/>
      </c>
    </row>
    <row r="137" spans="1:7" x14ac:dyDescent="0.3">
      <c r="A137" s="119" t="s">
        <v>1686</v>
      </c>
      <c r="B137" s="125" t="s">
        <v>1019</v>
      </c>
      <c r="C137" s="137">
        <v>0</v>
      </c>
      <c r="D137" s="137">
        <v>0</v>
      </c>
      <c r="E137" s="109"/>
      <c r="F137" s="157" t="str">
        <f t="shared" si="0"/>
        <v/>
      </c>
      <c r="G137" s="157" t="str">
        <f t="shared" si="1"/>
        <v/>
      </c>
    </row>
    <row r="138" spans="1:7" x14ac:dyDescent="0.3">
      <c r="A138" s="119" t="s">
        <v>1687</v>
      </c>
      <c r="B138" s="125" t="s">
        <v>1019</v>
      </c>
      <c r="C138" s="137">
        <v>0</v>
      </c>
      <c r="D138" s="137">
        <v>0</v>
      </c>
      <c r="E138" s="109"/>
      <c r="F138" s="157" t="str">
        <f t="shared" si="0"/>
        <v/>
      </c>
      <c r="G138" s="157" t="str">
        <f t="shared" si="1"/>
        <v/>
      </c>
    </row>
    <row r="139" spans="1:7" x14ac:dyDescent="0.3">
      <c r="A139" s="119" t="s">
        <v>1688</v>
      </c>
      <c r="B139" s="125" t="s">
        <v>1019</v>
      </c>
      <c r="C139" s="137">
        <v>0</v>
      </c>
      <c r="D139" s="137">
        <v>0</v>
      </c>
      <c r="E139" s="109"/>
      <c r="F139" s="157" t="str">
        <f t="shared" si="0"/>
        <v/>
      </c>
      <c r="G139" s="157" t="str">
        <f t="shared" si="1"/>
        <v/>
      </c>
    </row>
    <row r="140" spans="1:7" x14ac:dyDescent="0.3">
      <c r="A140" s="119" t="s">
        <v>1689</v>
      </c>
      <c r="B140" s="125" t="s">
        <v>1019</v>
      </c>
      <c r="C140" s="137">
        <v>0</v>
      </c>
      <c r="D140" s="137">
        <v>0</v>
      </c>
      <c r="E140" s="109"/>
      <c r="F140" s="157" t="str">
        <f t="shared" si="0"/>
        <v/>
      </c>
      <c r="G140" s="157" t="str">
        <f t="shared" si="1"/>
        <v/>
      </c>
    </row>
    <row r="141" spans="1:7" x14ac:dyDescent="0.3">
      <c r="A141" s="119" t="s">
        <v>1690</v>
      </c>
      <c r="B141" s="125" t="s">
        <v>1019</v>
      </c>
      <c r="C141" s="137">
        <v>0</v>
      </c>
      <c r="D141" s="137">
        <v>0</v>
      </c>
      <c r="E141" s="109"/>
      <c r="F141" s="157" t="str">
        <f t="shared" si="0"/>
        <v/>
      </c>
      <c r="G141" s="157" t="str">
        <f t="shared" si="1"/>
        <v/>
      </c>
    </row>
    <row r="142" spans="1:7" x14ac:dyDescent="0.3">
      <c r="A142" s="119" t="s">
        <v>1691</v>
      </c>
      <c r="B142" s="125" t="s">
        <v>1019</v>
      </c>
      <c r="C142" s="137">
        <v>0</v>
      </c>
      <c r="D142" s="137">
        <v>0</v>
      </c>
      <c r="E142" s="109"/>
      <c r="F142" s="157" t="str">
        <f t="shared" si="0"/>
        <v/>
      </c>
      <c r="G142" s="157" t="str">
        <f t="shared" si="1"/>
        <v/>
      </c>
    </row>
    <row r="143" spans="1:7" x14ac:dyDescent="0.3">
      <c r="A143" s="119" t="s">
        <v>1692</v>
      </c>
      <c r="B143" s="125" t="s">
        <v>1019</v>
      </c>
      <c r="C143" s="137">
        <v>0</v>
      </c>
      <c r="D143" s="137">
        <v>0</v>
      </c>
      <c r="E143" s="109"/>
      <c r="F143" s="157" t="str">
        <f t="shared" si="0"/>
        <v/>
      </c>
      <c r="G143" s="157" t="str">
        <f t="shared" si="1"/>
        <v/>
      </c>
    </row>
    <row r="144" spans="1:7" x14ac:dyDescent="0.3">
      <c r="A144" s="119" t="s">
        <v>1693</v>
      </c>
      <c r="B144" s="110" t="s">
        <v>196</v>
      </c>
      <c r="C144" s="111">
        <f>SUM(C120:C143)</f>
        <v>0</v>
      </c>
      <c r="D144" s="111">
        <f>SUM(D120:D143)</f>
        <v>0</v>
      </c>
      <c r="E144" s="109"/>
      <c r="F144" s="158">
        <f>SUM(F120:F143)</f>
        <v>0</v>
      </c>
      <c r="G144" s="158">
        <f>SUM(G120:G143)</f>
        <v>0</v>
      </c>
    </row>
    <row r="145" spans="1:7" ht="15" customHeight="1" x14ac:dyDescent="0.3">
      <c r="A145" s="98"/>
      <c r="B145" s="72" t="s">
        <v>1694</v>
      </c>
      <c r="C145" s="98" t="s">
        <v>876</v>
      </c>
      <c r="D145" s="98" t="s">
        <v>877</v>
      </c>
      <c r="E145" s="74"/>
      <c r="F145" s="98" t="s">
        <v>1568</v>
      </c>
      <c r="G145" s="98" t="s">
        <v>878</v>
      </c>
    </row>
    <row r="146" spans="1:7" x14ac:dyDescent="0.3">
      <c r="A146" s="119" t="s">
        <v>1695</v>
      </c>
      <c r="B146" s="119" t="s">
        <v>921</v>
      </c>
      <c r="C146" s="155">
        <v>0</v>
      </c>
      <c r="G146" s="119"/>
    </row>
    <row r="147" spans="1:7" x14ac:dyDescent="0.3">
      <c r="G147" s="119"/>
    </row>
    <row r="148" spans="1:7" x14ac:dyDescent="0.3">
      <c r="B148" s="125" t="s">
        <v>922</v>
      </c>
      <c r="G148" s="119"/>
    </row>
    <row r="149" spans="1:7" x14ac:dyDescent="0.3">
      <c r="A149" s="119" t="s">
        <v>1696</v>
      </c>
      <c r="B149" s="119" t="s">
        <v>924</v>
      </c>
      <c r="C149" s="137">
        <v>0</v>
      </c>
      <c r="D149" s="137">
        <v>0</v>
      </c>
      <c r="F149" s="157" t="str">
        <f t="shared" ref="F149:F156" si="2">IF($C$157=0,"",IF(C149="[for completion]","",C149/$C$157))</f>
        <v/>
      </c>
      <c r="G149" s="157" t="str">
        <f t="shared" ref="G149:G156" si="3">IF($D$157=0,"",IF(D149="[for completion]","",D149/$D$157))</f>
        <v/>
      </c>
    </row>
    <row r="150" spans="1:7" x14ac:dyDescent="0.3">
      <c r="A150" s="119" t="s">
        <v>1697</v>
      </c>
      <c r="B150" s="119" t="s">
        <v>926</v>
      </c>
      <c r="C150" s="137">
        <v>0</v>
      </c>
      <c r="D150" s="137">
        <v>0</v>
      </c>
      <c r="F150" s="157" t="str">
        <f t="shared" si="2"/>
        <v/>
      </c>
      <c r="G150" s="157" t="str">
        <f t="shared" si="3"/>
        <v/>
      </c>
    </row>
    <row r="151" spans="1:7" x14ac:dyDescent="0.3">
      <c r="A151" s="119" t="s">
        <v>1698</v>
      </c>
      <c r="B151" s="119" t="s">
        <v>928</v>
      </c>
      <c r="C151" s="137">
        <v>0</v>
      </c>
      <c r="D151" s="137">
        <v>0</v>
      </c>
      <c r="F151" s="157" t="str">
        <f t="shared" si="2"/>
        <v/>
      </c>
      <c r="G151" s="157" t="str">
        <f t="shared" si="3"/>
        <v/>
      </c>
    </row>
    <row r="152" spans="1:7" x14ac:dyDescent="0.3">
      <c r="A152" s="119" t="s">
        <v>1699</v>
      </c>
      <c r="B152" s="119" t="s">
        <v>930</v>
      </c>
      <c r="C152" s="137">
        <v>0</v>
      </c>
      <c r="D152" s="137">
        <v>0</v>
      </c>
      <c r="F152" s="157" t="str">
        <f t="shared" si="2"/>
        <v/>
      </c>
      <c r="G152" s="157" t="str">
        <f t="shared" si="3"/>
        <v/>
      </c>
    </row>
    <row r="153" spans="1:7" x14ac:dyDescent="0.3">
      <c r="A153" s="119" t="s">
        <v>1700</v>
      </c>
      <c r="B153" s="119" t="s">
        <v>932</v>
      </c>
      <c r="C153" s="137">
        <v>0</v>
      </c>
      <c r="D153" s="137">
        <v>0</v>
      </c>
      <c r="F153" s="157" t="str">
        <f t="shared" si="2"/>
        <v/>
      </c>
      <c r="G153" s="157" t="str">
        <f t="shared" si="3"/>
        <v/>
      </c>
    </row>
    <row r="154" spans="1:7" x14ac:dyDescent="0.3">
      <c r="A154" s="119" t="s">
        <v>1701</v>
      </c>
      <c r="B154" s="119" t="s">
        <v>934</v>
      </c>
      <c r="C154" s="137">
        <v>0</v>
      </c>
      <c r="D154" s="137">
        <v>0</v>
      </c>
      <c r="F154" s="157" t="str">
        <f t="shared" si="2"/>
        <v/>
      </c>
      <c r="G154" s="157" t="str">
        <f t="shared" si="3"/>
        <v/>
      </c>
    </row>
    <row r="155" spans="1:7" x14ac:dyDescent="0.3">
      <c r="A155" s="119" t="s">
        <v>1702</v>
      </c>
      <c r="B155" s="119" t="s">
        <v>936</v>
      </c>
      <c r="C155" s="137">
        <v>0</v>
      </c>
      <c r="D155" s="137">
        <v>0</v>
      </c>
      <c r="F155" s="157" t="str">
        <f t="shared" si="2"/>
        <v/>
      </c>
      <c r="G155" s="157" t="str">
        <f t="shared" si="3"/>
        <v/>
      </c>
    </row>
    <row r="156" spans="1:7" x14ac:dyDescent="0.3">
      <c r="A156" s="119" t="s">
        <v>1703</v>
      </c>
      <c r="B156" s="119" t="s">
        <v>938</v>
      </c>
      <c r="C156" s="137">
        <v>0</v>
      </c>
      <c r="D156" s="137">
        <v>0</v>
      </c>
      <c r="F156" s="157" t="str">
        <f t="shared" si="2"/>
        <v/>
      </c>
      <c r="G156" s="157" t="str">
        <f t="shared" si="3"/>
        <v/>
      </c>
    </row>
    <row r="157" spans="1:7" x14ac:dyDescent="0.3">
      <c r="A157" s="119" t="s">
        <v>1704</v>
      </c>
      <c r="B157" s="110" t="s">
        <v>196</v>
      </c>
      <c r="C157" s="137">
        <f>SUM(C149:C156)</f>
        <v>0</v>
      </c>
      <c r="D157" s="137">
        <f>SUM(D149:D156)</f>
        <v>0</v>
      </c>
      <c r="F157" s="155">
        <f>SUM(F149:F156)</f>
        <v>0</v>
      </c>
      <c r="G157" s="155">
        <f>SUM(G149:G156)</f>
        <v>0</v>
      </c>
    </row>
    <row r="158" spans="1:7" outlineLevel="1" x14ac:dyDescent="0.3">
      <c r="A158" s="119" t="s">
        <v>1705</v>
      </c>
      <c r="B158" s="101" t="s">
        <v>941</v>
      </c>
      <c r="C158" s="154"/>
      <c r="D158" s="137"/>
      <c r="F158" s="157" t="str">
        <f t="shared" ref="F158:F163" si="4">IF($C$157=0,"",IF(C158="[for completion]","",C158/$C$157))</f>
        <v/>
      </c>
      <c r="G158" s="157" t="str">
        <f t="shared" ref="G158:G163" si="5">IF($D$157=0,"",IF(D158="[for completion]","",D158/$D$157))</f>
        <v/>
      </c>
    </row>
    <row r="159" spans="1:7" outlineLevel="1" x14ac:dyDescent="0.3">
      <c r="A159" s="119" t="s">
        <v>1706</v>
      </c>
      <c r="B159" s="101" t="s">
        <v>943</v>
      </c>
      <c r="C159" s="154"/>
      <c r="D159" s="137"/>
      <c r="F159" s="157" t="str">
        <f t="shared" si="4"/>
        <v/>
      </c>
      <c r="G159" s="157" t="str">
        <f t="shared" si="5"/>
        <v/>
      </c>
    </row>
    <row r="160" spans="1:7" outlineLevel="1" x14ac:dyDescent="0.3">
      <c r="A160" s="119" t="s">
        <v>1707</v>
      </c>
      <c r="B160" s="101" t="s">
        <v>945</v>
      </c>
      <c r="C160" s="154"/>
      <c r="D160" s="137"/>
      <c r="F160" s="157" t="str">
        <f t="shared" si="4"/>
        <v/>
      </c>
      <c r="G160" s="157" t="str">
        <f t="shared" si="5"/>
        <v/>
      </c>
    </row>
    <row r="161" spans="1:7" outlineLevel="1" x14ac:dyDescent="0.3">
      <c r="A161" s="119" t="s">
        <v>1708</v>
      </c>
      <c r="B161" s="101" t="s">
        <v>947</v>
      </c>
      <c r="C161" s="154"/>
      <c r="D161" s="137"/>
      <c r="F161" s="157" t="str">
        <f t="shared" si="4"/>
        <v/>
      </c>
      <c r="G161" s="157" t="str">
        <f t="shared" si="5"/>
        <v/>
      </c>
    </row>
    <row r="162" spans="1:7" outlineLevel="1" x14ac:dyDescent="0.3">
      <c r="A162" s="119" t="s">
        <v>1709</v>
      </c>
      <c r="B162" s="101" t="s">
        <v>949</v>
      </c>
      <c r="C162" s="154"/>
      <c r="D162" s="137"/>
      <c r="F162" s="157" t="str">
        <f t="shared" si="4"/>
        <v/>
      </c>
      <c r="G162" s="157" t="str">
        <f t="shared" si="5"/>
        <v/>
      </c>
    </row>
    <row r="163" spans="1:7" outlineLevel="1" x14ac:dyDescent="0.3">
      <c r="A163" s="119" t="s">
        <v>1710</v>
      </c>
      <c r="B163" s="101" t="s">
        <v>951</v>
      </c>
      <c r="C163" s="154"/>
      <c r="D163" s="137"/>
      <c r="F163" s="157" t="str">
        <f t="shared" si="4"/>
        <v/>
      </c>
      <c r="G163" s="157" t="str">
        <f t="shared" si="5"/>
        <v/>
      </c>
    </row>
    <row r="164" spans="1:7" outlineLevel="1" x14ac:dyDescent="0.3">
      <c r="A164" s="119" t="s">
        <v>1711</v>
      </c>
      <c r="B164" s="101"/>
      <c r="F164" s="112"/>
      <c r="G164" s="112"/>
    </row>
    <row r="165" spans="1:7" outlineLevel="1" x14ac:dyDescent="0.3">
      <c r="A165" s="119" t="s">
        <v>1712</v>
      </c>
      <c r="B165" s="101"/>
      <c r="F165" s="112"/>
      <c r="G165" s="112"/>
    </row>
    <row r="166" spans="1:7" outlineLevel="1" x14ac:dyDescent="0.3">
      <c r="A166" s="119" t="s">
        <v>1713</v>
      </c>
      <c r="B166" s="101"/>
      <c r="F166" s="112"/>
      <c r="G166" s="112"/>
    </row>
    <row r="167" spans="1:7" ht="15" customHeight="1" x14ac:dyDescent="0.3">
      <c r="A167" s="98"/>
      <c r="B167" s="72" t="s">
        <v>1714</v>
      </c>
      <c r="C167" s="98" t="s">
        <v>876</v>
      </c>
      <c r="D167" s="98" t="s">
        <v>877</v>
      </c>
      <c r="E167" s="74"/>
      <c r="F167" s="98" t="s">
        <v>1568</v>
      </c>
      <c r="G167" s="98" t="s">
        <v>878</v>
      </c>
    </row>
    <row r="168" spans="1:7" x14ac:dyDescent="0.3">
      <c r="A168" s="119" t="s">
        <v>1715</v>
      </c>
      <c r="B168" s="119" t="s">
        <v>921</v>
      </c>
      <c r="C168" s="155" t="s">
        <v>190</v>
      </c>
      <c r="G168" s="119"/>
    </row>
    <row r="169" spans="1:7" x14ac:dyDescent="0.3">
      <c r="G169" s="119"/>
    </row>
    <row r="170" spans="1:7" x14ac:dyDescent="0.3">
      <c r="B170" s="125" t="s">
        <v>922</v>
      </c>
      <c r="G170" s="119"/>
    </row>
    <row r="171" spans="1:7" x14ac:dyDescent="0.3">
      <c r="A171" s="119" t="s">
        <v>1716</v>
      </c>
      <c r="B171" s="119" t="s">
        <v>924</v>
      </c>
      <c r="C171" s="155" t="s">
        <v>190</v>
      </c>
      <c r="D171" s="155" t="s">
        <v>190</v>
      </c>
      <c r="F171" s="157" t="str">
        <f t="shared" ref="F171:F178" si="6">IF($C$179=0,"",IF(C171="[Mark as ND1 if not relevant]","",C171/$C$179))</f>
        <v/>
      </c>
      <c r="G171" s="157" t="str">
        <f t="shared" ref="G171:G178" si="7">IF($D$179=0,"",IF(D171="[Mark as ND1 if not relevant]","",D171/$D$179))</f>
        <v/>
      </c>
    </row>
    <row r="172" spans="1:7" x14ac:dyDescent="0.3">
      <c r="A172" s="119" t="s">
        <v>1717</v>
      </c>
      <c r="B172" s="119" t="s">
        <v>926</v>
      </c>
      <c r="C172" s="155" t="s">
        <v>190</v>
      </c>
      <c r="D172" s="155" t="s">
        <v>190</v>
      </c>
      <c r="F172" s="157" t="str">
        <f t="shared" si="6"/>
        <v/>
      </c>
      <c r="G172" s="157" t="str">
        <f t="shared" si="7"/>
        <v/>
      </c>
    </row>
    <row r="173" spans="1:7" x14ac:dyDescent="0.3">
      <c r="A173" s="119" t="s">
        <v>1718</v>
      </c>
      <c r="B173" s="119" t="s">
        <v>928</v>
      </c>
      <c r="C173" s="155" t="s">
        <v>190</v>
      </c>
      <c r="D173" s="155" t="s">
        <v>190</v>
      </c>
      <c r="F173" s="157" t="str">
        <f t="shared" si="6"/>
        <v/>
      </c>
      <c r="G173" s="157" t="str">
        <f t="shared" si="7"/>
        <v/>
      </c>
    </row>
    <row r="174" spans="1:7" x14ac:dyDescent="0.3">
      <c r="A174" s="119" t="s">
        <v>1719</v>
      </c>
      <c r="B174" s="119" t="s">
        <v>930</v>
      </c>
      <c r="C174" s="155" t="s">
        <v>190</v>
      </c>
      <c r="D174" s="155" t="s">
        <v>190</v>
      </c>
      <c r="F174" s="157" t="str">
        <f t="shared" si="6"/>
        <v/>
      </c>
      <c r="G174" s="157" t="str">
        <f t="shared" si="7"/>
        <v/>
      </c>
    </row>
    <row r="175" spans="1:7" x14ac:dyDescent="0.3">
      <c r="A175" s="119" t="s">
        <v>1720</v>
      </c>
      <c r="B175" s="119" t="s">
        <v>932</v>
      </c>
      <c r="C175" s="155" t="s">
        <v>190</v>
      </c>
      <c r="D175" s="155" t="s">
        <v>190</v>
      </c>
      <c r="F175" s="157" t="str">
        <f t="shared" si="6"/>
        <v/>
      </c>
      <c r="G175" s="157" t="str">
        <f t="shared" si="7"/>
        <v/>
      </c>
    </row>
    <row r="176" spans="1:7" x14ac:dyDescent="0.3">
      <c r="A176" s="119" t="s">
        <v>1721</v>
      </c>
      <c r="B176" s="119" t="s">
        <v>934</v>
      </c>
      <c r="C176" s="155" t="s">
        <v>190</v>
      </c>
      <c r="D176" s="155" t="s">
        <v>190</v>
      </c>
      <c r="F176" s="157" t="str">
        <f t="shared" si="6"/>
        <v/>
      </c>
      <c r="G176" s="157" t="str">
        <f t="shared" si="7"/>
        <v/>
      </c>
    </row>
    <row r="177" spans="1:7" x14ac:dyDescent="0.3">
      <c r="A177" s="119" t="s">
        <v>1722</v>
      </c>
      <c r="B177" s="119" t="s">
        <v>936</v>
      </c>
      <c r="C177" s="155" t="s">
        <v>190</v>
      </c>
      <c r="D177" s="155" t="s">
        <v>190</v>
      </c>
      <c r="F177" s="157" t="str">
        <f t="shared" si="6"/>
        <v/>
      </c>
      <c r="G177" s="157" t="str">
        <f t="shared" si="7"/>
        <v/>
      </c>
    </row>
    <row r="178" spans="1:7" x14ac:dyDescent="0.3">
      <c r="A178" s="119" t="s">
        <v>1723</v>
      </c>
      <c r="B178" s="119" t="s">
        <v>938</v>
      </c>
      <c r="C178" s="155" t="s">
        <v>190</v>
      </c>
      <c r="D178" s="155" t="s">
        <v>190</v>
      </c>
      <c r="F178" s="157" t="str">
        <f t="shared" si="6"/>
        <v/>
      </c>
      <c r="G178" s="157" t="str">
        <f t="shared" si="7"/>
        <v/>
      </c>
    </row>
    <row r="179" spans="1:7" x14ac:dyDescent="0.3">
      <c r="A179" s="119" t="s">
        <v>1724</v>
      </c>
      <c r="B179" s="110" t="s">
        <v>196</v>
      </c>
      <c r="C179" s="137">
        <f>SUM(C171:C178)</f>
        <v>0</v>
      </c>
      <c r="D179" s="137">
        <f>SUM(D171:D178)</f>
        <v>0</v>
      </c>
      <c r="F179" s="155">
        <f>SUM(F171:F178)</f>
        <v>0</v>
      </c>
      <c r="G179" s="155">
        <f>SUM(G171:G178)</f>
        <v>0</v>
      </c>
    </row>
    <row r="180" spans="1:7" outlineLevel="1" x14ac:dyDescent="0.3">
      <c r="A180" s="119" t="s">
        <v>1725</v>
      </c>
      <c r="B180" s="101" t="s">
        <v>941</v>
      </c>
      <c r="C180" s="154"/>
      <c r="D180" s="137"/>
      <c r="F180" s="157" t="str">
        <f t="shared" ref="F180:F185" si="8">IF($C$179=0,"",IF(C180="[for completion]","",C180/$C$179))</f>
        <v/>
      </c>
      <c r="G180" s="157" t="str">
        <f t="shared" ref="G180:G185" si="9">IF($D$179=0,"",IF(D180="[for completion]","",D180/$D$179))</f>
        <v/>
      </c>
    </row>
    <row r="181" spans="1:7" outlineLevel="1" x14ac:dyDescent="0.3">
      <c r="A181" s="119" t="s">
        <v>1726</v>
      </c>
      <c r="B181" s="101" t="s">
        <v>943</v>
      </c>
      <c r="C181" s="154"/>
      <c r="D181" s="137"/>
      <c r="F181" s="157" t="str">
        <f t="shared" si="8"/>
        <v/>
      </c>
      <c r="G181" s="157" t="str">
        <f t="shared" si="9"/>
        <v/>
      </c>
    </row>
    <row r="182" spans="1:7" outlineLevel="1" x14ac:dyDescent="0.3">
      <c r="A182" s="119" t="s">
        <v>1727</v>
      </c>
      <c r="B182" s="101" t="s">
        <v>945</v>
      </c>
      <c r="C182" s="154"/>
      <c r="D182" s="137"/>
      <c r="F182" s="157" t="str">
        <f t="shared" si="8"/>
        <v/>
      </c>
      <c r="G182" s="157" t="str">
        <f t="shared" si="9"/>
        <v/>
      </c>
    </row>
    <row r="183" spans="1:7" outlineLevel="1" x14ac:dyDescent="0.3">
      <c r="A183" s="119" t="s">
        <v>1728</v>
      </c>
      <c r="B183" s="101" t="s">
        <v>947</v>
      </c>
      <c r="C183" s="154"/>
      <c r="D183" s="137"/>
      <c r="F183" s="157" t="str">
        <f t="shared" si="8"/>
        <v/>
      </c>
      <c r="G183" s="157" t="str">
        <f t="shared" si="9"/>
        <v/>
      </c>
    </row>
    <row r="184" spans="1:7" outlineLevel="1" x14ac:dyDescent="0.3">
      <c r="A184" s="119" t="s">
        <v>1729</v>
      </c>
      <c r="B184" s="101" t="s">
        <v>949</v>
      </c>
      <c r="C184" s="154"/>
      <c r="D184" s="137"/>
      <c r="F184" s="157" t="str">
        <f t="shared" si="8"/>
        <v/>
      </c>
      <c r="G184" s="157" t="str">
        <f t="shared" si="9"/>
        <v/>
      </c>
    </row>
    <row r="185" spans="1:7" outlineLevel="1" x14ac:dyDescent="0.3">
      <c r="A185" s="119" t="s">
        <v>1730</v>
      </c>
      <c r="B185" s="101" t="s">
        <v>951</v>
      </c>
      <c r="C185" s="154"/>
      <c r="D185" s="137"/>
      <c r="F185" s="157" t="str">
        <f t="shared" si="8"/>
        <v/>
      </c>
      <c r="G185" s="157" t="str">
        <f t="shared" si="9"/>
        <v/>
      </c>
    </row>
    <row r="186" spans="1:7" outlineLevel="1" x14ac:dyDescent="0.3">
      <c r="A186" s="119" t="s">
        <v>1731</v>
      </c>
      <c r="B186" s="101"/>
      <c r="F186" s="112"/>
      <c r="G186" s="112"/>
    </row>
    <row r="187" spans="1:7" outlineLevel="1" x14ac:dyDescent="0.3">
      <c r="A187" s="119" t="s">
        <v>1732</v>
      </c>
      <c r="B187" s="101"/>
      <c r="F187" s="112"/>
      <c r="G187" s="112"/>
    </row>
    <row r="188" spans="1:7" outlineLevel="1" x14ac:dyDescent="0.3">
      <c r="A188" s="119" t="s">
        <v>1733</v>
      </c>
      <c r="B188" s="101"/>
      <c r="F188" s="112"/>
      <c r="G188" s="112"/>
    </row>
    <row r="189" spans="1:7" ht="15" customHeight="1" x14ac:dyDescent="0.3">
      <c r="A189" s="98"/>
      <c r="B189" s="72" t="s">
        <v>1734</v>
      </c>
      <c r="C189" s="98" t="s">
        <v>1568</v>
      </c>
      <c r="D189" s="98"/>
      <c r="E189" s="74"/>
      <c r="F189" s="98"/>
      <c r="G189" s="98"/>
    </row>
    <row r="190" spans="1:7" x14ac:dyDescent="0.3">
      <c r="A190" s="119" t="s">
        <v>1735</v>
      </c>
      <c r="B190" s="125" t="s">
        <v>1019</v>
      </c>
      <c r="C190" s="119">
        <v>0</v>
      </c>
      <c r="E190" s="109"/>
      <c r="F190" s="109"/>
      <c r="G190" s="109"/>
    </row>
    <row r="191" spans="1:7" x14ac:dyDescent="0.3">
      <c r="A191" s="119" t="s">
        <v>1736</v>
      </c>
      <c r="B191" s="125" t="s">
        <v>1019</v>
      </c>
      <c r="C191" s="119">
        <v>0</v>
      </c>
      <c r="E191" s="109"/>
      <c r="F191" s="109"/>
      <c r="G191" s="109"/>
    </row>
    <row r="192" spans="1:7" x14ac:dyDescent="0.3">
      <c r="A192" s="119" t="s">
        <v>1737</v>
      </c>
      <c r="B192" s="125" t="s">
        <v>1019</v>
      </c>
      <c r="C192" s="119">
        <v>0</v>
      </c>
      <c r="E192" s="109"/>
      <c r="F192" s="109"/>
      <c r="G192" s="109"/>
    </row>
    <row r="193" spans="1:7" x14ac:dyDescent="0.3">
      <c r="A193" s="119" t="s">
        <v>1738</v>
      </c>
      <c r="B193" s="125" t="s">
        <v>1019</v>
      </c>
      <c r="C193" s="119">
        <v>0</v>
      </c>
      <c r="E193" s="109"/>
      <c r="F193" s="109"/>
      <c r="G193" s="109"/>
    </row>
    <row r="194" spans="1:7" x14ac:dyDescent="0.3">
      <c r="A194" s="119" t="s">
        <v>1739</v>
      </c>
      <c r="B194" s="125" t="s">
        <v>1019</v>
      </c>
      <c r="C194" s="119">
        <v>0</v>
      </c>
      <c r="E194" s="109"/>
      <c r="F194" s="109"/>
      <c r="G194" s="109"/>
    </row>
    <row r="195" spans="1:7" x14ac:dyDescent="0.3">
      <c r="A195" s="119" t="s">
        <v>1740</v>
      </c>
      <c r="B195" s="125" t="s">
        <v>1019</v>
      </c>
      <c r="C195" s="119">
        <v>0</v>
      </c>
      <c r="E195" s="109"/>
      <c r="F195" s="109"/>
      <c r="G195" s="109"/>
    </row>
    <row r="196" spans="1:7" x14ac:dyDescent="0.3">
      <c r="A196" s="119" t="s">
        <v>1741</v>
      </c>
      <c r="B196" s="125" t="s">
        <v>1019</v>
      </c>
      <c r="C196" s="119">
        <v>0</v>
      </c>
      <c r="E196" s="109"/>
      <c r="F196" s="109"/>
      <c r="G196" s="109"/>
    </row>
    <row r="197" spans="1:7" x14ac:dyDescent="0.3">
      <c r="A197" s="119" t="s">
        <v>1742</v>
      </c>
      <c r="B197" s="125" t="s">
        <v>1019</v>
      </c>
      <c r="C197" s="119">
        <v>0</v>
      </c>
      <c r="E197" s="109"/>
      <c r="F197" s="109"/>
    </row>
    <row r="198" spans="1:7" x14ac:dyDescent="0.3">
      <c r="A198" s="119" t="s">
        <v>1743</v>
      </c>
      <c r="B198" s="125" t="s">
        <v>1019</v>
      </c>
      <c r="C198" s="119">
        <v>0</v>
      </c>
      <c r="E198" s="109"/>
      <c r="F198" s="109"/>
    </row>
    <row r="199" spans="1:7" x14ac:dyDescent="0.3">
      <c r="A199" s="119" t="s">
        <v>1744</v>
      </c>
      <c r="B199" s="125" t="s">
        <v>1019</v>
      </c>
      <c r="C199" s="119">
        <v>0</v>
      </c>
      <c r="E199" s="109"/>
      <c r="F199" s="109"/>
    </row>
    <row r="200" spans="1:7" x14ac:dyDescent="0.3">
      <c r="A200" s="119" t="s">
        <v>1745</v>
      </c>
      <c r="B200" s="125" t="s">
        <v>1019</v>
      </c>
      <c r="C200" s="119">
        <v>0</v>
      </c>
      <c r="E200" s="109"/>
      <c r="F200" s="109"/>
    </row>
    <row r="201" spans="1:7" x14ac:dyDescent="0.3">
      <c r="A201" s="119" t="s">
        <v>1746</v>
      </c>
      <c r="B201" s="125" t="s">
        <v>1019</v>
      </c>
      <c r="C201" s="119">
        <v>0</v>
      </c>
      <c r="E201" s="109"/>
      <c r="F201" s="109"/>
    </row>
    <row r="202" spans="1:7" x14ac:dyDescent="0.3">
      <c r="A202" s="119" t="s">
        <v>1747</v>
      </c>
      <c r="B202" s="125" t="s">
        <v>1019</v>
      </c>
      <c r="C202" s="119">
        <v>0</v>
      </c>
    </row>
    <row r="203" spans="1:7" x14ac:dyDescent="0.3">
      <c r="A203" s="119" t="s">
        <v>1748</v>
      </c>
      <c r="B203" s="125" t="s">
        <v>1019</v>
      </c>
      <c r="C203" s="119">
        <v>0</v>
      </c>
    </row>
    <row r="204" spans="1:7" x14ac:dyDescent="0.3">
      <c r="A204" s="119" t="s">
        <v>1749</v>
      </c>
      <c r="B204" s="125" t="s">
        <v>1019</v>
      </c>
      <c r="C204" s="119">
        <v>0</v>
      </c>
    </row>
    <row r="205" spans="1:7" x14ac:dyDescent="0.3">
      <c r="A205" s="119" t="s">
        <v>1750</v>
      </c>
      <c r="B205" s="125" t="s">
        <v>1019</v>
      </c>
      <c r="C205" s="119">
        <v>0</v>
      </c>
    </row>
    <row r="206" spans="1:7" x14ac:dyDescent="0.3">
      <c r="A206" s="119" t="s">
        <v>1751</v>
      </c>
      <c r="B206" s="125" t="s">
        <v>1019</v>
      </c>
      <c r="C206" s="119">
        <v>0</v>
      </c>
    </row>
    <row r="207" spans="1:7" outlineLevel="1" x14ac:dyDescent="0.3">
      <c r="A207" s="119" t="s">
        <v>1752</v>
      </c>
    </row>
    <row r="208" spans="1:7" outlineLevel="1" x14ac:dyDescent="0.3">
      <c r="A208" s="119" t="s">
        <v>1753</v>
      </c>
    </row>
    <row r="209" spans="1:1" outlineLevel="1" x14ac:dyDescent="0.3">
      <c r="A209" s="119" t="s">
        <v>1754</v>
      </c>
    </row>
    <row r="210" spans="1:1" outlineLevel="1" x14ac:dyDescent="0.3">
      <c r="A210" s="119" t="s">
        <v>1755</v>
      </c>
    </row>
    <row r="211" spans="1:1" outlineLevel="1" x14ac:dyDescent="0.3">
      <c r="A211" s="119" t="s">
        <v>1756</v>
      </c>
    </row>
  </sheetData>
  <hyperlinks>
    <hyperlink ref="B6" r:id="rId1" location="'B3. HTT Shipping Assets'!B8"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6600"/>
  </sheetPr>
  <dimension ref="A1:M405"/>
  <sheetViews>
    <sheetView zoomScale="80" zoomScaleNormal="80" workbookViewId="0">
      <selection activeCell="B11" sqref="B11"/>
    </sheetView>
  </sheetViews>
  <sheetFormatPr defaultColWidth="11.44140625" defaultRowHeight="14.4" outlineLevelRow="1" x14ac:dyDescent="0.3"/>
  <cols>
    <col min="1" max="1" width="16.33203125" style="144" customWidth="1"/>
    <col min="2" max="2" width="89.88671875" style="119" bestFit="1" customWidth="1"/>
    <col min="3" max="3" width="134.6640625" style="144" customWidth="1"/>
    <col min="4" max="13" width="11.44140625" style="144" customWidth="1"/>
  </cols>
  <sheetData>
    <row r="1" spans="1:3" ht="31.5" customHeight="1" x14ac:dyDescent="0.3">
      <c r="A1" s="88" t="s">
        <v>1757</v>
      </c>
      <c r="B1" s="88"/>
      <c r="C1" s="143" t="s">
        <v>107</v>
      </c>
    </row>
    <row r="2" spans="1:3" x14ac:dyDescent="0.3">
      <c r="B2" s="126"/>
      <c r="C2" s="126"/>
    </row>
    <row r="3" spans="1:3" x14ac:dyDescent="0.3">
      <c r="A3" s="60" t="s">
        <v>1758</v>
      </c>
      <c r="B3" s="61"/>
      <c r="C3" s="126"/>
    </row>
    <row r="4" spans="1:3" x14ac:dyDescent="0.3">
      <c r="C4" s="126"/>
    </row>
    <row r="5" spans="1:3" ht="37.5" customHeight="1" x14ac:dyDescent="0.3">
      <c r="A5" s="147" t="s">
        <v>118</v>
      </c>
      <c r="B5" s="147" t="s">
        <v>1759</v>
      </c>
      <c r="C5" s="62" t="s">
        <v>1760</v>
      </c>
    </row>
    <row r="6" spans="1:3" ht="30" customHeight="1" x14ac:dyDescent="0.3">
      <c r="A6" s="82" t="s">
        <v>1761</v>
      </c>
      <c r="B6" s="263" t="s">
        <v>2742</v>
      </c>
      <c r="C6" s="264" t="s">
        <v>2743</v>
      </c>
    </row>
    <row r="7" spans="1:3" ht="28.8" x14ac:dyDescent="0.3">
      <c r="A7" s="82" t="s">
        <v>1764</v>
      </c>
      <c r="B7" s="127" t="s">
        <v>1762</v>
      </c>
      <c r="C7" s="119" t="s">
        <v>1763</v>
      </c>
    </row>
    <row r="8" spans="1:3" x14ac:dyDescent="0.3">
      <c r="A8" s="82" t="s">
        <v>1767</v>
      </c>
      <c r="B8" s="127" t="s">
        <v>1765</v>
      </c>
      <c r="C8" s="119" t="s">
        <v>1766</v>
      </c>
    </row>
    <row r="9" spans="1:3" ht="30" customHeight="1" x14ac:dyDescent="0.3">
      <c r="A9" s="82" t="s">
        <v>1769</v>
      </c>
      <c r="B9" s="127" t="s">
        <v>1768</v>
      </c>
      <c r="C9" s="119" t="s">
        <v>173</v>
      </c>
    </row>
    <row r="10" spans="1:3" ht="44.25" customHeight="1" x14ac:dyDescent="0.3">
      <c r="A10" s="82" t="s">
        <v>1772</v>
      </c>
      <c r="B10" s="127" t="s">
        <v>1770</v>
      </c>
      <c r="C10" s="119" t="s">
        <v>1771</v>
      </c>
    </row>
    <row r="11" spans="1:3" ht="54.75" customHeight="1" x14ac:dyDescent="0.3">
      <c r="A11" s="82" t="s">
        <v>1775</v>
      </c>
      <c r="B11" s="127" t="s">
        <v>1773</v>
      </c>
      <c r="C11" s="119" t="s">
        <v>1774</v>
      </c>
    </row>
    <row r="12" spans="1:3" ht="30" customHeight="1" x14ac:dyDescent="0.3">
      <c r="A12" s="82" t="s">
        <v>1778</v>
      </c>
      <c r="B12" s="127" t="s">
        <v>1776</v>
      </c>
      <c r="C12" s="119" t="s">
        <v>1777</v>
      </c>
    </row>
    <row r="13" spans="1:3" ht="30" customHeight="1" x14ac:dyDescent="0.3">
      <c r="A13" s="82" t="s">
        <v>1781</v>
      </c>
      <c r="B13" s="127" t="s">
        <v>1779</v>
      </c>
      <c r="C13" s="119" t="s">
        <v>1780</v>
      </c>
    </row>
    <row r="14" spans="1:3" ht="30" customHeight="1" x14ac:dyDescent="0.3">
      <c r="A14" s="82" t="s">
        <v>1784</v>
      </c>
      <c r="B14" s="127" t="s">
        <v>1782</v>
      </c>
      <c r="C14" s="119" t="s">
        <v>1783</v>
      </c>
    </row>
    <row r="15" spans="1:3" ht="28.8" x14ac:dyDescent="0.3">
      <c r="A15" s="82" t="s">
        <v>1786</v>
      </c>
      <c r="B15" s="127" t="s">
        <v>1785</v>
      </c>
      <c r="C15" s="119"/>
    </row>
    <row r="16" spans="1:3" ht="120" customHeight="1" x14ac:dyDescent="0.3">
      <c r="A16" s="82" t="s">
        <v>1788</v>
      </c>
      <c r="B16" s="127" t="s">
        <v>1787</v>
      </c>
      <c r="C16" s="119"/>
    </row>
    <row r="17" spans="1:3" ht="30" customHeight="1" x14ac:dyDescent="0.3">
      <c r="A17" s="82" t="s">
        <v>1791</v>
      </c>
      <c r="B17" s="40" t="s">
        <v>1789</v>
      </c>
      <c r="C17" s="119" t="s">
        <v>1790</v>
      </c>
    </row>
    <row r="18" spans="1:3" ht="57.6" x14ac:dyDescent="0.3">
      <c r="A18" s="82" t="s">
        <v>1794</v>
      </c>
      <c r="B18" s="40" t="s">
        <v>1792</v>
      </c>
      <c r="C18" s="119" t="s">
        <v>1793</v>
      </c>
    </row>
    <row r="19" spans="1:3" x14ac:dyDescent="0.3">
      <c r="A19" s="82" t="s">
        <v>2745</v>
      </c>
      <c r="B19" s="40" t="s">
        <v>1795</v>
      </c>
      <c r="C19" s="119" t="s">
        <v>1796</v>
      </c>
    </row>
    <row r="20" spans="1:3" x14ac:dyDescent="0.3">
      <c r="A20" s="82" t="s">
        <v>2746</v>
      </c>
      <c r="B20" s="263" t="s">
        <v>2744</v>
      </c>
      <c r="C20" s="265" t="s">
        <v>211</v>
      </c>
    </row>
    <row r="21" spans="1:3" x14ac:dyDescent="0.3">
      <c r="A21" s="82" t="s">
        <v>1797</v>
      </c>
      <c r="B21" s="99" t="s">
        <v>1798</v>
      </c>
      <c r="C21" s="119"/>
    </row>
    <row r="22" spans="1:3" x14ac:dyDescent="0.3">
      <c r="A22" s="82" t="s">
        <v>1799</v>
      </c>
      <c r="B22" s="127"/>
    </row>
    <row r="23" spans="1:3" outlineLevel="1" x14ac:dyDescent="0.3">
      <c r="A23" s="82" t="s">
        <v>1800</v>
      </c>
      <c r="B23" s="127"/>
      <c r="C23" s="119"/>
    </row>
    <row r="24" spans="1:3" outlineLevel="1" x14ac:dyDescent="0.3">
      <c r="A24" s="82" t="s">
        <v>1801</v>
      </c>
    </row>
    <row r="25" spans="1:3" outlineLevel="1" x14ac:dyDescent="0.3">
      <c r="A25" s="82" t="s">
        <v>1802</v>
      </c>
      <c r="C25" s="119"/>
    </row>
    <row r="26" spans="1:3" outlineLevel="1" x14ac:dyDescent="0.3">
      <c r="A26" s="82" t="s">
        <v>1803</v>
      </c>
      <c r="B26" s="108"/>
      <c r="C26" s="119"/>
    </row>
    <row r="27" spans="1:3" outlineLevel="1" x14ac:dyDescent="0.3">
      <c r="A27" s="82" t="s">
        <v>1804</v>
      </c>
      <c r="B27" s="108"/>
      <c r="C27" s="119"/>
    </row>
    <row r="28" spans="1:3" ht="18.75" customHeight="1" outlineLevel="1" x14ac:dyDescent="0.3">
      <c r="A28" s="82" t="s">
        <v>1805</v>
      </c>
      <c r="B28" s="108"/>
      <c r="C28" s="119"/>
    </row>
    <row r="29" spans="1:3" outlineLevel="1" x14ac:dyDescent="0.3">
      <c r="A29" s="82" t="s">
        <v>1806</v>
      </c>
      <c r="B29" s="108"/>
      <c r="C29" s="119"/>
    </row>
    <row r="30" spans="1:3" ht="18" x14ac:dyDescent="0.3">
      <c r="A30" s="147"/>
      <c r="B30" s="147" t="s">
        <v>1807</v>
      </c>
      <c r="C30" s="62" t="s">
        <v>1760</v>
      </c>
    </row>
    <row r="31" spans="1:3" x14ac:dyDescent="0.3">
      <c r="A31" s="82" t="s">
        <v>1808</v>
      </c>
      <c r="B31" s="127" t="s">
        <v>1809</v>
      </c>
      <c r="C31" s="119" t="s">
        <v>211</v>
      </c>
    </row>
    <row r="32" spans="1:3" x14ac:dyDescent="0.3">
      <c r="A32" s="82" t="s">
        <v>1810</v>
      </c>
      <c r="B32" s="127" t="s">
        <v>1811</v>
      </c>
      <c r="C32" s="119" t="s">
        <v>211</v>
      </c>
    </row>
    <row r="33" spans="1:3" x14ac:dyDescent="0.3">
      <c r="A33" s="82" t="s">
        <v>1812</v>
      </c>
      <c r="B33" s="127" t="s">
        <v>1813</v>
      </c>
      <c r="C33" s="119" t="s">
        <v>211</v>
      </c>
    </row>
    <row r="34" spans="1:3" x14ac:dyDescent="0.3">
      <c r="A34" s="82" t="s">
        <v>1814</v>
      </c>
      <c r="B34" s="108"/>
      <c r="C34" s="119"/>
    </row>
    <row r="35" spans="1:3" x14ac:dyDescent="0.3">
      <c r="A35" s="82" t="s">
        <v>1815</v>
      </c>
      <c r="B35" s="108"/>
      <c r="C35" s="119"/>
    </row>
    <row r="36" spans="1:3" x14ac:dyDescent="0.3">
      <c r="A36" s="82" t="s">
        <v>1816</v>
      </c>
      <c r="B36" s="108"/>
      <c r="C36" s="119"/>
    </row>
    <row r="37" spans="1:3" x14ac:dyDescent="0.3">
      <c r="A37" s="82" t="s">
        <v>1817</v>
      </c>
      <c r="B37" s="108"/>
      <c r="C37" s="119"/>
    </row>
    <row r="38" spans="1:3" x14ac:dyDescent="0.3">
      <c r="A38" s="82" t="s">
        <v>1818</v>
      </c>
      <c r="B38" s="108"/>
      <c r="C38" s="119"/>
    </row>
    <row r="39" spans="1:3" x14ac:dyDescent="0.3">
      <c r="A39" s="82" t="s">
        <v>1819</v>
      </c>
      <c r="B39" s="108"/>
      <c r="C39" s="119"/>
    </row>
    <row r="40" spans="1:3" x14ac:dyDescent="0.3">
      <c r="A40" s="82" t="s">
        <v>1820</v>
      </c>
      <c r="B40" s="108"/>
      <c r="C40" s="119"/>
    </row>
    <row r="41" spans="1:3" x14ac:dyDescent="0.3">
      <c r="A41" s="82" t="s">
        <v>1821</v>
      </c>
      <c r="B41" s="108"/>
      <c r="C41" s="119"/>
    </row>
    <row r="42" spans="1:3" x14ac:dyDescent="0.3">
      <c r="A42" s="82" t="s">
        <v>1822</v>
      </c>
      <c r="B42" s="108"/>
      <c r="C42" s="119"/>
    </row>
    <row r="43" spans="1:3" x14ac:dyDescent="0.3">
      <c r="A43" s="82" t="s">
        <v>1823</v>
      </c>
      <c r="B43" s="108"/>
      <c r="C43" s="119"/>
    </row>
    <row r="44" spans="1:3" x14ac:dyDescent="0.3">
      <c r="A44" s="82" t="s">
        <v>1824</v>
      </c>
      <c r="B44" s="108"/>
      <c r="C44" s="119"/>
    </row>
    <row r="45" spans="1:3" x14ac:dyDescent="0.3">
      <c r="A45" s="82" t="s">
        <v>1825</v>
      </c>
      <c r="B45" s="108"/>
      <c r="C45" s="119"/>
    </row>
    <row r="46" spans="1:3" ht="18" x14ac:dyDescent="0.3">
      <c r="A46" s="147"/>
      <c r="B46" s="147" t="s">
        <v>1826</v>
      </c>
      <c r="C46" s="62" t="s">
        <v>1827</v>
      </c>
    </row>
    <row r="47" spans="1:3" x14ac:dyDescent="0.3">
      <c r="A47" s="82" t="s">
        <v>1828</v>
      </c>
      <c r="B47" s="40" t="s">
        <v>1829</v>
      </c>
      <c r="C47" s="119" t="s">
        <v>190</v>
      </c>
    </row>
    <row r="48" spans="1:3" x14ac:dyDescent="0.3">
      <c r="A48" s="82" t="s">
        <v>1830</v>
      </c>
      <c r="B48" s="40" t="s">
        <v>1831</v>
      </c>
      <c r="C48" s="119" t="s">
        <v>173</v>
      </c>
    </row>
    <row r="49" spans="1:3" x14ac:dyDescent="0.3">
      <c r="A49" s="82" t="s">
        <v>1832</v>
      </c>
      <c r="B49" s="40" t="s">
        <v>1833</v>
      </c>
      <c r="C49" s="119" t="s">
        <v>979</v>
      </c>
    </row>
    <row r="50" spans="1:3" x14ac:dyDescent="0.3">
      <c r="A50" s="82" t="s">
        <v>1834</v>
      </c>
      <c r="B50" s="125"/>
      <c r="C50" s="119"/>
    </row>
    <row r="51" spans="1:3" x14ac:dyDescent="0.3">
      <c r="A51" s="82" t="s">
        <v>1835</v>
      </c>
      <c r="B51" s="125"/>
      <c r="C51" s="119"/>
    </row>
    <row r="52" spans="1:3" x14ac:dyDescent="0.3">
      <c r="A52" s="82" t="s">
        <v>1836</v>
      </c>
      <c r="B52" s="40"/>
      <c r="C52" s="119"/>
    </row>
    <row r="53" spans="1:3" ht="18" x14ac:dyDescent="0.3">
      <c r="A53" s="147"/>
      <c r="B53" s="147" t="s">
        <v>1837</v>
      </c>
      <c r="C53" s="62" t="s">
        <v>1760</v>
      </c>
    </row>
    <row r="54" spans="1:3" x14ac:dyDescent="0.3">
      <c r="A54" s="82" t="s">
        <v>1838</v>
      </c>
      <c r="B54" s="127" t="s">
        <v>1839</v>
      </c>
      <c r="C54" s="140" t="s">
        <v>1840</v>
      </c>
    </row>
    <row r="55" spans="1:3" x14ac:dyDescent="0.3">
      <c r="A55" s="82" t="s">
        <v>1841</v>
      </c>
      <c r="B55" s="125"/>
    </row>
    <row r="56" spans="1:3" x14ac:dyDescent="0.3">
      <c r="A56" s="82" t="s">
        <v>1842</v>
      </c>
      <c r="B56" s="125"/>
    </row>
    <row r="57" spans="1:3" x14ac:dyDescent="0.3">
      <c r="A57" s="82" t="s">
        <v>1843</v>
      </c>
      <c r="B57" s="125"/>
    </row>
    <row r="58" spans="1:3" x14ac:dyDescent="0.3">
      <c r="A58" s="82" t="s">
        <v>1844</v>
      </c>
      <c r="B58" s="125"/>
    </row>
    <row r="59" spans="1:3" x14ac:dyDescent="0.3">
      <c r="A59" s="82" t="s">
        <v>1845</v>
      </c>
      <c r="B59" s="125"/>
    </row>
    <row r="60" spans="1:3" x14ac:dyDescent="0.3">
      <c r="B60" s="125"/>
    </row>
    <row r="61" spans="1:3" x14ac:dyDescent="0.3">
      <c r="B61" s="125"/>
    </row>
    <row r="62" spans="1:3" x14ac:dyDescent="0.3">
      <c r="B62" s="125"/>
    </row>
    <row r="63" spans="1:3" x14ac:dyDescent="0.3">
      <c r="B63" s="125"/>
    </row>
    <row r="64" spans="1:3" x14ac:dyDescent="0.3">
      <c r="B64" s="125"/>
    </row>
    <row r="65" spans="2:2" x14ac:dyDescent="0.3">
      <c r="B65" s="125"/>
    </row>
    <row r="66" spans="2:2" x14ac:dyDescent="0.3">
      <c r="B66" s="125"/>
    </row>
    <row r="67" spans="2:2" x14ac:dyDescent="0.3">
      <c r="B67" s="125"/>
    </row>
    <row r="68" spans="2:2" x14ac:dyDescent="0.3">
      <c r="B68" s="125"/>
    </row>
    <row r="69" spans="2:2" x14ac:dyDescent="0.3">
      <c r="B69" s="125"/>
    </row>
    <row r="70" spans="2:2" x14ac:dyDescent="0.3">
      <c r="B70" s="125"/>
    </row>
    <row r="71" spans="2:2" x14ac:dyDescent="0.3">
      <c r="B71" s="125"/>
    </row>
    <row r="72" spans="2:2" x14ac:dyDescent="0.3">
      <c r="B72" s="125"/>
    </row>
    <row r="73" spans="2:2" x14ac:dyDescent="0.3">
      <c r="B73" s="125"/>
    </row>
    <row r="74" spans="2:2" x14ac:dyDescent="0.3">
      <c r="B74" s="125"/>
    </row>
    <row r="75" spans="2:2" x14ac:dyDescent="0.3">
      <c r="B75" s="125"/>
    </row>
    <row r="76" spans="2:2" x14ac:dyDescent="0.3">
      <c r="B76" s="125"/>
    </row>
    <row r="77" spans="2:2" x14ac:dyDescent="0.3">
      <c r="B77" s="125"/>
    </row>
    <row r="78" spans="2:2" x14ac:dyDescent="0.3">
      <c r="B78" s="125"/>
    </row>
    <row r="79" spans="2:2" x14ac:dyDescent="0.3">
      <c r="B79" s="125"/>
    </row>
    <row r="80" spans="2:2" x14ac:dyDescent="0.3">
      <c r="B80" s="125"/>
    </row>
    <row r="81" spans="2:2" x14ac:dyDescent="0.3">
      <c r="B81" s="125"/>
    </row>
    <row r="82" spans="2:2" x14ac:dyDescent="0.3">
      <c r="B82" s="125"/>
    </row>
    <row r="83" spans="2:2" x14ac:dyDescent="0.3">
      <c r="B83" s="125"/>
    </row>
    <row r="84" spans="2:2" x14ac:dyDescent="0.3">
      <c r="B84" s="125"/>
    </row>
    <row r="85" spans="2:2" x14ac:dyDescent="0.3">
      <c r="B85" s="125"/>
    </row>
    <row r="86" spans="2:2" x14ac:dyDescent="0.3">
      <c r="B86" s="125"/>
    </row>
    <row r="87" spans="2:2" x14ac:dyDescent="0.3">
      <c r="B87" s="125"/>
    </row>
    <row r="88" spans="2:2" x14ac:dyDescent="0.3">
      <c r="B88" s="125"/>
    </row>
    <row r="89" spans="2:2" x14ac:dyDescent="0.3">
      <c r="B89" s="125"/>
    </row>
    <row r="90" spans="2:2" x14ac:dyDescent="0.3">
      <c r="B90" s="125"/>
    </row>
    <row r="91" spans="2:2" x14ac:dyDescent="0.3">
      <c r="B91" s="125"/>
    </row>
    <row r="92" spans="2:2" x14ac:dyDescent="0.3">
      <c r="B92" s="125"/>
    </row>
    <row r="93" spans="2:2" x14ac:dyDescent="0.3">
      <c r="B93" s="125"/>
    </row>
    <row r="94" spans="2:2" x14ac:dyDescent="0.3">
      <c r="B94" s="125"/>
    </row>
    <row r="95" spans="2:2" x14ac:dyDescent="0.3">
      <c r="B95" s="125"/>
    </row>
    <row r="96" spans="2:2" x14ac:dyDescent="0.3">
      <c r="B96" s="125"/>
    </row>
    <row r="97" spans="2:2" x14ac:dyDescent="0.3">
      <c r="B97" s="125"/>
    </row>
    <row r="98" spans="2:2" x14ac:dyDescent="0.3">
      <c r="B98" s="125"/>
    </row>
    <row r="99" spans="2:2" x14ac:dyDescent="0.3">
      <c r="B99" s="125"/>
    </row>
    <row r="100" spans="2:2" x14ac:dyDescent="0.3">
      <c r="B100" s="125"/>
    </row>
    <row r="101" spans="2:2" x14ac:dyDescent="0.3">
      <c r="B101" s="125"/>
    </row>
    <row r="102" spans="2:2" x14ac:dyDescent="0.3">
      <c r="B102" s="125"/>
    </row>
    <row r="103" spans="2:2" x14ac:dyDescent="0.3">
      <c r="B103" s="125"/>
    </row>
    <row r="104" spans="2:2" x14ac:dyDescent="0.3">
      <c r="B104" s="125"/>
    </row>
    <row r="105" spans="2:2" x14ac:dyDescent="0.3">
      <c r="B105" s="126"/>
    </row>
    <row r="106" spans="2:2" x14ac:dyDescent="0.3">
      <c r="B106" s="126"/>
    </row>
    <row r="107" spans="2:2" x14ac:dyDescent="0.3">
      <c r="B107" s="126"/>
    </row>
    <row r="108" spans="2:2" x14ac:dyDescent="0.3">
      <c r="B108" s="126"/>
    </row>
    <row r="109" spans="2:2" x14ac:dyDescent="0.3">
      <c r="B109" s="126"/>
    </row>
    <row r="110" spans="2:2" x14ac:dyDescent="0.3">
      <c r="B110" s="126"/>
    </row>
    <row r="111" spans="2:2" x14ac:dyDescent="0.3">
      <c r="B111" s="126"/>
    </row>
    <row r="112" spans="2:2" x14ac:dyDescent="0.3">
      <c r="B112" s="126"/>
    </row>
    <row r="113" spans="2:2" x14ac:dyDescent="0.3">
      <c r="B113" s="126"/>
    </row>
    <row r="114" spans="2:2" x14ac:dyDescent="0.3">
      <c r="B114" s="126"/>
    </row>
    <row r="115" spans="2:2" x14ac:dyDescent="0.3">
      <c r="B115" s="125"/>
    </row>
    <row r="116" spans="2:2" x14ac:dyDescent="0.3">
      <c r="B116" s="125"/>
    </row>
    <row r="117" spans="2:2" x14ac:dyDescent="0.3">
      <c r="B117" s="125"/>
    </row>
    <row r="118" spans="2:2" x14ac:dyDescent="0.3">
      <c r="B118" s="125"/>
    </row>
    <row r="119" spans="2:2" x14ac:dyDescent="0.3">
      <c r="B119" s="125"/>
    </row>
    <row r="120" spans="2:2" x14ac:dyDescent="0.3">
      <c r="B120" s="125"/>
    </row>
    <row r="121" spans="2:2" x14ac:dyDescent="0.3">
      <c r="B121" s="125"/>
    </row>
    <row r="122" spans="2:2" x14ac:dyDescent="0.3">
      <c r="B122" s="125"/>
    </row>
    <row r="123" spans="2:2" x14ac:dyDescent="0.3">
      <c r="B123" s="103"/>
    </row>
    <row r="124" spans="2:2" x14ac:dyDescent="0.3">
      <c r="B124" s="125"/>
    </row>
    <row r="125" spans="2:2" x14ac:dyDescent="0.3">
      <c r="B125" s="125"/>
    </row>
    <row r="126" spans="2:2" x14ac:dyDescent="0.3">
      <c r="B126" s="125"/>
    </row>
    <row r="127" spans="2:2" x14ac:dyDescent="0.3">
      <c r="B127" s="125"/>
    </row>
    <row r="128" spans="2:2" x14ac:dyDescent="0.3">
      <c r="B128" s="125"/>
    </row>
    <row r="129" spans="2:2" x14ac:dyDescent="0.3">
      <c r="B129" s="125"/>
    </row>
    <row r="130" spans="2:2" x14ac:dyDescent="0.3">
      <c r="B130" s="125"/>
    </row>
    <row r="131" spans="2:2" x14ac:dyDescent="0.3">
      <c r="B131" s="125"/>
    </row>
    <row r="132" spans="2:2" x14ac:dyDescent="0.3">
      <c r="B132" s="125"/>
    </row>
    <row r="133" spans="2:2" x14ac:dyDescent="0.3">
      <c r="B133" s="125"/>
    </row>
    <row r="134" spans="2:2" x14ac:dyDescent="0.3">
      <c r="B134" s="125"/>
    </row>
    <row r="135" spans="2:2" x14ac:dyDescent="0.3">
      <c r="B135" s="125"/>
    </row>
    <row r="136" spans="2:2" x14ac:dyDescent="0.3">
      <c r="B136" s="125"/>
    </row>
    <row r="137" spans="2:2" x14ac:dyDescent="0.3">
      <c r="B137" s="125"/>
    </row>
    <row r="138" spans="2:2" x14ac:dyDescent="0.3">
      <c r="B138" s="125"/>
    </row>
    <row r="139" spans="2:2" x14ac:dyDescent="0.3">
      <c r="B139" s="125"/>
    </row>
    <row r="140" spans="2:2" x14ac:dyDescent="0.3">
      <c r="B140" s="125"/>
    </row>
    <row r="142" spans="2:2" x14ac:dyDescent="0.3">
      <c r="B142" s="125"/>
    </row>
    <row r="143" spans="2:2" x14ac:dyDescent="0.3">
      <c r="B143" s="125"/>
    </row>
    <row r="144" spans="2:2" x14ac:dyDescent="0.3">
      <c r="B144" s="125"/>
    </row>
    <row r="149" spans="2:2" x14ac:dyDescent="0.3">
      <c r="B149" s="85"/>
    </row>
    <row r="150" spans="2:2" x14ac:dyDescent="0.3">
      <c r="B150" s="63"/>
    </row>
    <row r="156" spans="2:2" x14ac:dyDescent="0.3">
      <c r="B156" s="40"/>
    </row>
    <row r="157" spans="2:2" x14ac:dyDescent="0.3">
      <c r="B157" s="125"/>
    </row>
    <row r="159" spans="2:2" x14ac:dyDescent="0.3">
      <c r="B159" s="125"/>
    </row>
    <row r="160" spans="2:2" x14ac:dyDescent="0.3">
      <c r="B160" s="125"/>
    </row>
    <row r="161" spans="2:2" x14ac:dyDescent="0.3">
      <c r="B161" s="125"/>
    </row>
    <row r="162" spans="2:2" x14ac:dyDescent="0.3">
      <c r="B162" s="125"/>
    </row>
    <row r="163" spans="2:2" x14ac:dyDescent="0.3">
      <c r="B163" s="125"/>
    </row>
    <row r="164" spans="2:2" x14ac:dyDescent="0.3">
      <c r="B164" s="125"/>
    </row>
    <row r="165" spans="2:2" x14ac:dyDescent="0.3">
      <c r="B165" s="125"/>
    </row>
    <row r="166" spans="2:2" x14ac:dyDescent="0.3">
      <c r="B166" s="125"/>
    </row>
    <row r="167" spans="2:2" x14ac:dyDescent="0.3">
      <c r="B167" s="125"/>
    </row>
    <row r="168" spans="2:2" x14ac:dyDescent="0.3">
      <c r="B168" s="125"/>
    </row>
    <row r="169" spans="2:2" x14ac:dyDescent="0.3">
      <c r="B169" s="125"/>
    </row>
    <row r="170" spans="2:2" x14ac:dyDescent="0.3">
      <c r="B170" s="125"/>
    </row>
    <row r="267" spans="2:2" x14ac:dyDescent="0.3">
      <c r="B267" s="127"/>
    </row>
    <row r="268" spans="2:2" x14ac:dyDescent="0.3">
      <c r="B268" s="125"/>
    </row>
    <row r="269" spans="2:2" x14ac:dyDescent="0.3">
      <c r="B269" s="125"/>
    </row>
    <row r="272" spans="2:2" x14ac:dyDescent="0.3">
      <c r="B272" s="125"/>
    </row>
    <row r="288" spans="2:2" x14ac:dyDescent="0.3">
      <c r="B288" s="127"/>
    </row>
    <row r="318" spans="2:2" x14ac:dyDescent="0.3">
      <c r="B318" s="85"/>
    </row>
    <row r="319" spans="2:2" x14ac:dyDescent="0.3">
      <c r="B319" s="125"/>
    </row>
    <row r="321" spans="2:2" x14ac:dyDescent="0.3">
      <c r="B321" s="125"/>
    </row>
    <row r="322" spans="2:2" x14ac:dyDescent="0.3">
      <c r="B322" s="125"/>
    </row>
    <row r="323" spans="2:2" x14ac:dyDescent="0.3">
      <c r="B323" s="125"/>
    </row>
    <row r="324" spans="2:2" x14ac:dyDescent="0.3">
      <c r="B324" s="125"/>
    </row>
    <row r="325" spans="2:2" x14ac:dyDescent="0.3">
      <c r="B325" s="125"/>
    </row>
    <row r="326" spans="2:2" x14ac:dyDescent="0.3">
      <c r="B326" s="125"/>
    </row>
    <row r="327" spans="2:2" x14ac:dyDescent="0.3">
      <c r="B327" s="125"/>
    </row>
    <row r="328" spans="2:2" x14ac:dyDescent="0.3">
      <c r="B328" s="125"/>
    </row>
    <row r="329" spans="2:2" x14ac:dyDescent="0.3">
      <c r="B329" s="125"/>
    </row>
    <row r="330" spans="2:2" x14ac:dyDescent="0.3">
      <c r="B330" s="125"/>
    </row>
    <row r="331" spans="2:2" x14ac:dyDescent="0.3">
      <c r="B331" s="125"/>
    </row>
    <row r="332" spans="2:2" x14ac:dyDescent="0.3">
      <c r="B332" s="125"/>
    </row>
    <row r="344" spans="2:2" x14ac:dyDescent="0.3">
      <c r="B344" s="125"/>
    </row>
    <row r="345" spans="2:2" x14ac:dyDescent="0.3">
      <c r="B345" s="125"/>
    </row>
    <row r="346" spans="2:2" x14ac:dyDescent="0.3">
      <c r="B346" s="125"/>
    </row>
    <row r="347" spans="2:2" x14ac:dyDescent="0.3">
      <c r="B347" s="125"/>
    </row>
    <row r="348" spans="2:2" x14ac:dyDescent="0.3">
      <c r="B348" s="125"/>
    </row>
    <row r="349" spans="2:2" x14ac:dyDescent="0.3">
      <c r="B349" s="125"/>
    </row>
    <row r="350" spans="2:2" x14ac:dyDescent="0.3">
      <c r="B350" s="125"/>
    </row>
    <row r="351" spans="2:2" x14ac:dyDescent="0.3">
      <c r="B351" s="125"/>
    </row>
    <row r="352" spans="2:2" x14ac:dyDescent="0.3">
      <c r="B352" s="125"/>
    </row>
    <row r="354" spans="2:2" x14ac:dyDescent="0.3">
      <c r="B354" s="125"/>
    </row>
    <row r="355" spans="2:2" x14ac:dyDescent="0.3">
      <c r="B355" s="125"/>
    </row>
    <row r="356" spans="2:2" x14ac:dyDescent="0.3">
      <c r="B356" s="125"/>
    </row>
    <row r="357" spans="2:2" x14ac:dyDescent="0.3">
      <c r="B357" s="125"/>
    </row>
    <row r="358" spans="2:2" x14ac:dyDescent="0.3">
      <c r="B358" s="125"/>
    </row>
    <row r="360" spans="2:2" x14ac:dyDescent="0.3">
      <c r="B360" s="125"/>
    </row>
    <row r="363" spans="2:2" x14ac:dyDescent="0.3">
      <c r="B363" s="125"/>
    </row>
    <row r="366" spans="2:2" x14ac:dyDescent="0.3">
      <c r="B366" s="125"/>
    </row>
    <row r="367" spans="2:2" x14ac:dyDescent="0.3">
      <c r="B367" s="125"/>
    </row>
    <row r="368" spans="2:2" x14ac:dyDescent="0.3">
      <c r="B368" s="125"/>
    </row>
    <row r="369" spans="2:2" x14ac:dyDescent="0.3">
      <c r="B369" s="125"/>
    </row>
    <row r="370" spans="2:2" x14ac:dyDescent="0.3">
      <c r="B370" s="125"/>
    </row>
    <row r="371" spans="2:2" x14ac:dyDescent="0.3">
      <c r="B371" s="125"/>
    </row>
    <row r="372" spans="2:2" x14ac:dyDescent="0.3">
      <c r="B372" s="125"/>
    </row>
    <row r="373" spans="2:2" x14ac:dyDescent="0.3">
      <c r="B373" s="125"/>
    </row>
    <row r="374" spans="2:2" x14ac:dyDescent="0.3">
      <c r="B374" s="125"/>
    </row>
    <row r="375" spans="2:2" x14ac:dyDescent="0.3">
      <c r="B375" s="125"/>
    </row>
    <row r="376" spans="2:2" x14ac:dyDescent="0.3">
      <c r="B376" s="125"/>
    </row>
    <row r="377" spans="2:2" x14ac:dyDescent="0.3">
      <c r="B377" s="125"/>
    </row>
    <row r="378" spans="2:2" x14ac:dyDescent="0.3">
      <c r="B378" s="125"/>
    </row>
    <row r="379" spans="2:2" x14ac:dyDescent="0.3">
      <c r="B379" s="125"/>
    </row>
    <row r="380" spans="2:2" x14ac:dyDescent="0.3">
      <c r="B380" s="125"/>
    </row>
    <row r="381" spans="2:2" x14ac:dyDescent="0.3">
      <c r="B381" s="125"/>
    </row>
    <row r="382" spans="2:2" x14ac:dyDescent="0.3">
      <c r="B382" s="125"/>
    </row>
    <row r="383" spans="2:2" x14ac:dyDescent="0.3">
      <c r="B383" s="125"/>
    </row>
    <row r="384" spans="2:2" x14ac:dyDescent="0.3">
      <c r="B384" s="125"/>
    </row>
    <row r="388" spans="2:2" x14ac:dyDescent="0.3">
      <c r="B388" s="85"/>
    </row>
    <row r="405" spans="2:2" x14ac:dyDescent="0.3">
      <c r="B405" s="64"/>
    </row>
  </sheetData>
  <protectedRanges>
    <protectedRange sqref="C6" name="Glossary_1_1"/>
    <protectedRange sqref="C20" name="Glossary_3_1"/>
  </protectedRange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8B"/>
  </sheetPr>
  <dimension ref="A1:P141"/>
  <sheetViews>
    <sheetView zoomScale="80" zoomScaleNormal="80" workbookViewId="0">
      <selection activeCell="K2" sqref="K2"/>
    </sheetView>
  </sheetViews>
  <sheetFormatPr defaultRowHeight="14.4" x14ac:dyDescent="0.3"/>
  <cols>
    <col min="1" max="1" width="9.109375" style="185"/>
    <col min="2" max="2" width="9.109375" style="188"/>
    <col min="3" max="3" width="28.44140625" style="188" bestFit="1" customWidth="1"/>
    <col min="4" max="4" width="12.5546875" style="188" customWidth="1"/>
    <col min="5" max="5" width="14.44140625" style="188" customWidth="1"/>
    <col min="6" max="6" width="12.5546875" style="188" customWidth="1"/>
    <col min="7" max="7" width="11.6640625" style="188" customWidth="1"/>
    <col min="8" max="12" width="12.5546875" style="188" customWidth="1"/>
    <col min="13" max="13" width="10.33203125" style="188" bestFit="1" customWidth="1"/>
    <col min="14" max="14" width="9.109375" style="188"/>
    <col min="15" max="258" width="9.109375" style="185"/>
    <col min="259" max="259" width="28.44140625" style="185" bestFit="1" customWidth="1"/>
    <col min="260" max="260" width="12.5546875" style="185" customWidth="1"/>
    <col min="261" max="261" width="14.44140625" style="185" customWidth="1"/>
    <col min="262" max="262" width="12.5546875" style="185" customWidth="1"/>
    <col min="263" max="263" width="11.6640625" style="185" customWidth="1"/>
    <col min="264" max="268" width="12.5546875" style="185" customWidth="1"/>
    <col min="269" max="269" width="10.33203125" style="185" bestFit="1" customWidth="1"/>
    <col min="270" max="514" width="9.109375" style="185"/>
    <col min="515" max="515" width="28.44140625" style="185" bestFit="1" customWidth="1"/>
    <col min="516" max="516" width="12.5546875" style="185" customWidth="1"/>
    <col min="517" max="517" width="14.44140625" style="185" customWidth="1"/>
    <col min="518" max="518" width="12.5546875" style="185" customWidth="1"/>
    <col min="519" max="519" width="11.6640625" style="185" customWidth="1"/>
    <col min="520" max="524" width="12.5546875" style="185" customWidth="1"/>
    <col min="525" max="525" width="10.33203125" style="185" bestFit="1" customWidth="1"/>
    <col min="526" max="770" width="9.109375" style="185"/>
    <col min="771" max="771" width="28.44140625" style="185" bestFit="1" customWidth="1"/>
    <col min="772" max="772" width="12.5546875" style="185" customWidth="1"/>
    <col min="773" max="773" width="14.44140625" style="185" customWidth="1"/>
    <col min="774" max="774" width="12.5546875" style="185" customWidth="1"/>
    <col min="775" max="775" width="11.6640625" style="185" customWidth="1"/>
    <col min="776" max="780" width="12.5546875" style="185" customWidth="1"/>
    <col min="781" max="781" width="10.33203125" style="185" bestFit="1" customWidth="1"/>
    <col min="782" max="1026" width="9.109375" style="185"/>
    <col min="1027" max="1027" width="28.44140625" style="185" bestFit="1" customWidth="1"/>
    <col min="1028" max="1028" width="12.5546875" style="185" customWidth="1"/>
    <col min="1029" max="1029" width="14.44140625" style="185" customWidth="1"/>
    <col min="1030" max="1030" width="12.5546875" style="185" customWidth="1"/>
    <col min="1031" max="1031" width="11.6640625" style="185" customWidth="1"/>
    <col min="1032" max="1036" width="12.5546875" style="185" customWidth="1"/>
    <col min="1037" max="1037" width="10.33203125" style="185" bestFit="1" customWidth="1"/>
    <col min="1038" max="1282" width="9.109375" style="185"/>
    <col min="1283" max="1283" width="28.44140625" style="185" bestFit="1" customWidth="1"/>
    <col min="1284" max="1284" width="12.5546875" style="185" customWidth="1"/>
    <col min="1285" max="1285" width="14.44140625" style="185" customWidth="1"/>
    <col min="1286" max="1286" width="12.5546875" style="185" customWidth="1"/>
    <col min="1287" max="1287" width="11.6640625" style="185" customWidth="1"/>
    <col min="1288" max="1292" width="12.5546875" style="185" customWidth="1"/>
    <col min="1293" max="1293" width="10.33203125" style="185" bestFit="1" customWidth="1"/>
    <col min="1294" max="1538" width="9.109375" style="185"/>
    <col min="1539" max="1539" width="28.44140625" style="185" bestFit="1" customWidth="1"/>
    <col min="1540" max="1540" width="12.5546875" style="185" customWidth="1"/>
    <col min="1541" max="1541" width="14.44140625" style="185" customWidth="1"/>
    <col min="1542" max="1542" width="12.5546875" style="185" customWidth="1"/>
    <col min="1543" max="1543" width="11.6640625" style="185" customWidth="1"/>
    <col min="1544" max="1548" width="12.5546875" style="185" customWidth="1"/>
    <col min="1549" max="1549" width="10.33203125" style="185" bestFit="1" customWidth="1"/>
    <col min="1550" max="1794" width="9.109375" style="185"/>
    <col min="1795" max="1795" width="28.44140625" style="185" bestFit="1" customWidth="1"/>
    <col min="1796" max="1796" width="12.5546875" style="185" customWidth="1"/>
    <col min="1797" max="1797" width="14.44140625" style="185" customWidth="1"/>
    <col min="1798" max="1798" width="12.5546875" style="185" customWidth="1"/>
    <col min="1799" max="1799" width="11.6640625" style="185" customWidth="1"/>
    <col min="1800" max="1804" width="12.5546875" style="185" customWidth="1"/>
    <col min="1805" max="1805" width="10.33203125" style="185" bestFit="1" customWidth="1"/>
    <col min="1806" max="2050" width="9.109375" style="185"/>
    <col min="2051" max="2051" width="28.44140625" style="185" bestFit="1" customWidth="1"/>
    <col min="2052" max="2052" width="12.5546875" style="185" customWidth="1"/>
    <col min="2053" max="2053" width="14.44140625" style="185" customWidth="1"/>
    <col min="2054" max="2054" width="12.5546875" style="185" customWidth="1"/>
    <col min="2055" max="2055" width="11.6640625" style="185" customWidth="1"/>
    <col min="2056" max="2060" width="12.5546875" style="185" customWidth="1"/>
    <col min="2061" max="2061" width="10.33203125" style="185" bestFit="1" customWidth="1"/>
    <col min="2062" max="2306" width="9.109375" style="185"/>
    <col min="2307" max="2307" width="28.44140625" style="185" bestFit="1" customWidth="1"/>
    <col min="2308" max="2308" width="12.5546875" style="185" customWidth="1"/>
    <col min="2309" max="2309" width="14.44140625" style="185" customWidth="1"/>
    <col min="2310" max="2310" width="12.5546875" style="185" customWidth="1"/>
    <col min="2311" max="2311" width="11.6640625" style="185" customWidth="1"/>
    <col min="2312" max="2316" width="12.5546875" style="185" customWidth="1"/>
    <col min="2317" max="2317" width="10.33203125" style="185" bestFit="1" customWidth="1"/>
    <col min="2318" max="2562" width="9.109375" style="185"/>
    <col min="2563" max="2563" width="28.44140625" style="185" bestFit="1" customWidth="1"/>
    <col min="2564" max="2564" width="12.5546875" style="185" customWidth="1"/>
    <col min="2565" max="2565" width="14.44140625" style="185" customWidth="1"/>
    <col min="2566" max="2566" width="12.5546875" style="185" customWidth="1"/>
    <col min="2567" max="2567" width="11.6640625" style="185" customWidth="1"/>
    <col min="2568" max="2572" width="12.5546875" style="185" customWidth="1"/>
    <col min="2573" max="2573" width="10.33203125" style="185" bestFit="1" customWidth="1"/>
    <col min="2574" max="2818" width="9.109375" style="185"/>
    <col min="2819" max="2819" width="28.44140625" style="185" bestFit="1" customWidth="1"/>
    <col min="2820" max="2820" width="12.5546875" style="185" customWidth="1"/>
    <col min="2821" max="2821" width="14.44140625" style="185" customWidth="1"/>
    <col min="2822" max="2822" width="12.5546875" style="185" customWidth="1"/>
    <col min="2823" max="2823" width="11.6640625" style="185" customWidth="1"/>
    <col min="2824" max="2828" width="12.5546875" style="185" customWidth="1"/>
    <col min="2829" max="2829" width="10.33203125" style="185" bestFit="1" customWidth="1"/>
    <col min="2830" max="3074" width="9.109375" style="185"/>
    <col min="3075" max="3075" width="28.44140625" style="185" bestFit="1" customWidth="1"/>
    <col min="3076" max="3076" width="12.5546875" style="185" customWidth="1"/>
    <col min="3077" max="3077" width="14.44140625" style="185" customWidth="1"/>
    <col min="3078" max="3078" width="12.5546875" style="185" customWidth="1"/>
    <col min="3079" max="3079" width="11.6640625" style="185" customWidth="1"/>
    <col min="3080" max="3084" width="12.5546875" style="185" customWidth="1"/>
    <col min="3085" max="3085" width="10.33203125" style="185" bestFit="1" customWidth="1"/>
    <col min="3086" max="3330" width="9.109375" style="185"/>
    <col min="3331" max="3331" width="28.44140625" style="185" bestFit="1" customWidth="1"/>
    <col min="3332" max="3332" width="12.5546875" style="185" customWidth="1"/>
    <col min="3333" max="3333" width="14.44140625" style="185" customWidth="1"/>
    <col min="3334" max="3334" width="12.5546875" style="185" customWidth="1"/>
    <col min="3335" max="3335" width="11.6640625" style="185" customWidth="1"/>
    <col min="3336" max="3340" width="12.5546875" style="185" customWidth="1"/>
    <col min="3341" max="3341" width="10.33203125" style="185" bestFit="1" customWidth="1"/>
    <col min="3342" max="3586" width="9.109375" style="185"/>
    <col min="3587" max="3587" width="28.44140625" style="185" bestFit="1" customWidth="1"/>
    <col min="3588" max="3588" width="12.5546875" style="185" customWidth="1"/>
    <col min="3589" max="3589" width="14.44140625" style="185" customWidth="1"/>
    <col min="3590" max="3590" width="12.5546875" style="185" customWidth="1"/>
    <col min="3591" max="3591" width="11.6640625" style="185" customWidth="1"/>
    <col min="3592" max="3596" width="12.5546875" style="185" customWidth="1"/>
    <col min="3597" max="3597" width="10.33203125" style="185" bestFit="1" customWidth="1"/>
    <col min="3598" max="3842" width="9.109375" style="185"/>
    <col min="3843" max="3843" width="28.44140625" style="185" bestFit="1" customWidth="1"/>
    <col min="3844" max="3844" width="12.5546875" style="185" customWidth="1"/>
    <col min="3845" max="3845" width="14.44140625" style="185" customWidth="1"/>
    <col min="3846" max="3846" width="12.5546875" style="185" customWidth="1"/>
    <col min="3847" max="3847" width="11.6640625" style="185" customWidth="1"/>
    <col min="3848" max="3852" width="12.5546875" style="185" customWidth="1"/>
    <col min="3853" max="3853" width="10.33203125" style="185" bestFit="1" customWidth="1"/>
    <col min="3854" max="4098" width="9.109375" style="185"/>
    <col min="4099" max="4099" width="28.44140625" style="185" bestFit="1" customWidth="1"/>
    <col min="4100" max="4100" width="12.5546875" style="185" customWidth="1"/>
    <col min="4101" max="4101" width="14.44140625" style="185" customWidth="1"/>
    <col min="4102" max="4102" width="12.5546875" style="185" customWidth="1"/>
    <col min="4103" max="4103" width="11.6640625" style="185" customWidth="1"/>
    <col min="4104" max="4108" width="12.5546875" style="185" customWidth="1"/>
    <col min="4109" max="4109" width="10.33203125" style="185" bestFit="1" customWidth="1"/>
    <col min="4110" max="4354" width="9.109375" style="185"/>
    <col min="4355" max="4355" width="28.44140625" style="185" bestFit="1" customWidth="1"/>
    <col min="4356" max="4356" width="12.5546875" style="185" customWidth="1"/>
    <col min="4357" max="4357" width="14.44140625" style="185" customWidth="1"/>
    <col min="4358" max="4358" width="12.5546875" style="185" customWidth="1"/>
    <col min="4359" max="4359" width="11.6640625" style="185" customWidth="1"/>
    <col min="4360" max="4364" width="12.5546875" style="185" customWidth="1"/>
    <col min="4365" max="4365" width="10.33203125" style="185" bestFit="1" customWidth="1"/>
    <col min="4366" max="4610" width="9.109375" style="185"/>
    <col min="4611" max="4611" width="28.44140625" style="185" bestFit="1" customWidth="1"/>
    <col min="4612" max="4612" width="12.5546875" style="185" customWidth="1"/>
    <col min="4613" max="4613" width="14.44140625" style="185" customWidth="1"/>
    <col min="4614" max="4614" width="12.5546875" style="185" customWidth="1"/>
    <col min="4615" max="4615" width="11.6640625" style="185" customWidth="1"/>
    <col min="4616" max="4620" width="12.5546875" style="185" customWidth="1"/>
    <col min="4621" max="4621" width="10.33203125" style="185" bestFit="1" customWidth="1"/>
    <col min="4622" max="4866" width="9.109375" style="185"/>
    <col min="4867" max="4867" width="28.44140625" style="185" bestFit="1" customWidth="1"/>
    <col min="4868" max="4868" width="12.5546875" style="185" customWidth="1"/>
    <col min="4869" max="4869" width="14.44140625" style="185" customWidth="1"/>
    <col min="4870" max="4870" width="12.5546875" style="185" customWidth="1"/>
    <col min="4871" max="4871" width="11.6640625" style="185" customWidth="1"/>
    <col min="4872" max="4876" width="12.5546875" style="185" customWidth="1"/>
    <col min="4877" max="4877" width="10.33203125" style="185" bestFit="1" customWidth="1"/>
    <col min="4878" max="5122" width="9.109375" style="185"/>
    <col min="5123" max="5123" width="28.44140625" style="185" bestFit="1" customWidth="1"/>
    <col min="5124" max="5124" width="12.5546875" style="185" customWidth="1"/>
    <col min="5125" max="5125" width="14.44140625" style="185" customWidth="1"/>
    <col min="5126" max="5126" width="12.5546875" style="185" customWidth="1"/>
    <col min="5127" max="5127" width="11.6640625" style="185" customWidth="1"/>
    <col min="5128" max="5132" width="12.5546875" style="185" customWidth="1"/>
    <col min="5133" max="5133" width="10.33203125" style="185" bestFit="1" customWidth="1"/>
    <col min="5134" max="5378" width="9.109375" style="185"/>
    <col min="5379" max="5379" width="28.44140625" style="185" bestFit="1" customWidth="1"/>
    <col min="5380" max="5380" width="12.5546875" style="185" customWidth="1"/>
    <col min="5381" max="5381" width="14.44140625" style="185" customWidth="1"/>
    <col min="5382" max="5382" width="12.5546875" style="185" customWidth="1"/>
    <col min="5383" max="5383" width="11.6640625" style="185" customWidth="1"/>
    <col min="5384" max="5388" width="12.5546875" style="185" customWidth="1"/>
    <col min="5389" max="5389" width="10.33203125" style="185" bestFit="1" customWidth="1"/>
    <col min="5390" max="5634" width="9.109375" style="185"/>
    <col min="5635" max="5635" width="28.44140625" style="185" bestFit="1" customWidth="1"/>
    <col min="5636" max="5636" width="12.5546875" style="185" customWidth="1"/>
    <col min="5637" max="5637" width="14.44140625" style="185" customWidth="1"/>
    <col min="5638" max="5638" width="12.5546875" style="185" customWidth="1"/>
    <col min="5639" max="5639" width="11.6640625" style="185" customWidth="1"/>
    <col min="5640" max="5644" width="12.5546875" style="185" customWidth="1"/>
    <col min="5645" max="5645" width="10.33203125" style="185" bestFit="1" customWidth="1"/>
    <col min="5646" max="5890" width="9.109375" style="185"/>
    <col min="5891" max="5891" width="28.44140625" style="185" bestFit="1" customWidth="1"/>
    <col min="5892" max="5892" width="12.5546875" style="185" customWidth="1"/>
    <col min="5893" max="5893" width="14.44140625" style="185" customWidth="1"/>
    <col min="5894" max="5894" width="12.5546875" style="185" customWidth="1"/>
    <col min="5895" max="5895" width="11.6640625" style="185" customWidth="1"/>
    <col min="5896" max="5900" width="12.5546875" style="185" customWidth="1"/>
    <col min="5901" max="5901" width="10.33203125" style="185" bestFit="1" customWidth="1"/>
    <col min="5902" max="6146" width="9.109375" style="185"/>
    <col min="6147" max="6147" width="28.44140625" style="185" bestFit="1" customWidth="1"/>
    <col min="6148" max="6148" width="12.5546875" style="185" customWidth="1"/>
    <col min="6149" max="6149" width="14.44140625" style="185" customWidth="1"/>
    <col min="6150" max="6150" width="12.5546875" style="185" customWidth="1"/>
    <col min="6151" max="6151" width="11.6640625" style="185" customWidth="1"/>
    <col min="6152" max="6156" width="12.5546875" style="185" customWidth="1"/>
    <col min="6157" max="6157" width="10.33203125" style="185" bestFit="1" customWidth="1"/>
    <col min="6158" max="6402" width="9.109375" style="185"/>
    <col min="6403" max="6403" width="28.44140625" style="185" bestFit="1" customWidth="1"/>
    <col min="6404" max="6404" width="12.5546875" style="185" customWidth="1"/>
    <col min="6405" max="6405" width="14.44140625" style="185" customWidth="1"/>
    <col min="6406" max="6406" width="12.5546875" style="185" customWidth="1"/>
    <col min="6407" max="6407" width="11.6640625" style="185" customWidth="1"/>
    <col min="6408" max="6412" width="12.5546875" style="185" customWidth="1"/>
    <col min="6413" max="6413" width="10.33203125" style="185" bestFit="1" customWidth="1"/>
    <col min="6414" max="6658" width="9.109375" style="185"/>
    <col min="6659" max="6659" width="28.44140625" style="185" bestFit="1" customWidth="1"/>
    <col min="6660" max="6660" width="12.5546875" style="185" customWidth="1"/>
    <col min="6661" max="6661" width="14.44140625" style="185" customWidth="1"/>
    <col min="6662" max="6662" width="12.5546875" style="185" customWidth="1"/>
    <col min="6663" max="6663" width="11.6640625" style="185" customWidth="1"/>
    <col min="6664" max="6668" width="12.5546875" style="185" customWidth="1"/>
    <col min="6669" max="6669" width="10.33203125" style="185" bestFit="1" customWidth="1"/>
    <col min="6670" max="6914" width="9.109375" style="185"/>
    <col min="6915" max="6915" width="28.44140625" style="185" bestFit="1" customWidth="1"/>
    <col min="6916" max="6916" width="12.5546875" style="185" customWidth="1"/>
    <col min="6917" max="6917" width="14.44140625" style="185" customWidth="1"/>
    <col min="6918" max="6918" width="12.5546875" style="185" customWidth="1"/>
    <col min="6919" max="6919" width="11.6640625" style="185" customWidth="1"/>
    <col min="6920" max="6924" width="12.5546875" style="185" customWidth="1"/>
    <col min="6925" max="6925" width="10.33203125" style="185" bestFit="1" customWidth="1"/>
    <col min="6926" max="7170" width="9.109375" style="185"/>
    <col min="7171" max="7171" width="28.44140625" style="185" bestFit="1" customWidth="1"/>
    <col min="7172" max="7172" width="12.5546875" style="185" customWidth="1"/>
    <col min="7173" max="7173" width="14.44140625" style="185" customWidth="1"/>
    <col min="7174" max="7174" width="12.5546875" style="185" customWidth="1"/>
    <col min="7175" max="7175" width="11.6640625" style="185" customWidth="1"/>
    <col min="7176" max="7180" width="12.5546875" style="185" customWidth="1"/>
    <col min="7181" max="7181" width="10.33203125" style="185" bestFit="1" customWidth="1"/>
    <col min="7182" max="7426" width="9.109375" style="185"/>
    <col min="7427" max="7427" width="28.44140625" style="185" bestFit="1" customWidth="1"/>
    <col min="7428" max="7428" width="12.5546875" style="185" customWidth="1"/>
    <col min="7429" max="7429" width="14.44140625" style="185" customWidth="1"/>
    <col min="7430" max="7430" width="12.5546875" style="185" customWidth="1"/>
    <col min="7431" max="7431" width="11.6640625" style="185" customWidth="1"/>
    <col min="7432" max="7436" width="12.5546875" style="185" customWidth="1"/>
    <col min="7437" max="7437" width="10.33203125" style="185" bestFit="1" customWidth="1"/>
    <col min="7438" max="7682" width="9.109375" style="185"/>
    <col min="7683" max="7683" width="28.44140625" style="185" bestFit="1" customWidth="1"/>
    <col min="7684" max="7684" width="12.5546875" style="185" customWidth="1"/>
    <col min="7685" max="7685" width="14.44140625" style="185" customWidth="1"/>
    <col min="7686" max="7686" width="12.5546875" style="185" customWidth="1"/>
    <col min="7687" max="7687" width="11.6640625" style="185" customWidth="1"/>
    <col min="7688" max="7692" width="12.5546875" style="185" customWidth="1"/>
    <col min="7693" max="7693" width="10.33203125" style="185" bestFit="1" customWidth="1"/>
    <col min="7694" max="7938" width="9.109375" style="185"/>
    <col min="7939" max="7939" width="28.44140625" style="185" bestFit="1" customWidth="1"/>
    <col min="7940" max="7940" width="12.5546875" style="185" customWidth="1"/>
    <col min="7941" max="7941" width="14.44140625" style="185" customWidth="1"/>
    <col min="7942" max="7942" width="12.5546875" style="185" customWidth="1"/>
    <col min="7943" max="7943" width="11.6640625" style="185" customWidth="1"/>
    <col min="7944" max="7948" width="12.5546875" style="185" customWidth="1"/>
    <col min="7949" max="7949" width="10.33203125" style="185" bestFit="1" customWidth="1"/>
    <col min="7950" max="8194" width="9.109375" style="185"/>
    <col min="8195" max="8195" width="28.44140625" style="185" bestFit="1" customWidth="1"/>
    <col min="8196" max="8196" width="12.5546875" style="185" customWidth="1"/>
    <col min="8197" max="8197" width="14.44140625" style="185" customWidth="1"/>
    <col min="8198" max="8198" width="12.5546875" style="185" customWidth="1"/>
    <col min="8199" max="8199" width="11.6640625" style="185" customWidth="1"/>
    <col min="8200" max="8204" width="12.5546875" style="185" customWidth="1"/>
    <col min="8205" max="8205" width="10.33203125" style="185" bestFit="1" customWidth="1"/>
    <col min="8206" max="8450" width="9.109375" style="185"/>
    <col min="8451" max="8451" width="28.44140625" style="185" bestFit="1" customWidth="1"/>
    <col min="8452" max="8452" width="12.5546875" style="185" customWidth="1"/>
    <col min="8453" max="8453" width="14.44140625" style="185" customWidth="1"/>
    <col min="8454" max="8454" width="12.5546875" style="185" customWidth="1"/>
    <col min="8455" max="8455" width="11.6640625" style="185" customWidth="1"/>
    <col min="8456" max="8460" width="12.5546875" style="185" customWidth="1"/>
    <col min="8461" max="8461" width="10.33203125" style="185" bestFit="1" customWidth="1"/>
    <col min="8462" max="8706" width="9.109375" style="185"/>
    <col min="8707" max="8707" width="28.44140625" style="185" bestFit="1" customWidth="1"/>
    <col min="8708" max="8708" width="12.5546875" style="185" customWidth="1"/>
    <col min="8709" max="8709" width="14.44140625" style="185" customWidth="1"/>
    <col min="8710" max="8710" width="12.5546875" style="185" customWidth="1"/>
    <col min="8711" max="8711" width="11.6640625" style="185" customWidth="1"/>
    <col min="8712" max="8716" width="12.5546875" style="185" customWidth="1"/>
    <col min="8717" max="8717" width="10.33203125" style="185" bestFit="1" customWidth="1"/>
    <col min="8718" max="8962" width="9.109375" style="185"/>
    <col min="8963" max="8963" width="28.44140625" style="185" bestFit="1" customWidth="1"/>
    <col min="8964" max="8964" width="12.5546875" style="185" customWidth="1"/>
    <col min="8965" max="8965" width="14.44140625" style="185" customWidth="1"/>
    <col min="8966" max="8966" width="12.5546875" style="185" customWidth="1"/>
    <col min="8967" max="8967" width="11.6640625" style="185" customWidth="1"/>
    <col min="8968" max="8972" width="12.5546875" style="185" customWidth="1"/>
    <col min="8973" max="8973" width="10.33203125" style="185" bestFit="1" customWidth="1"/>
    <col min="8974" max="9218" width="9.109375" style="185"/>
    <col min="9219" max="9219" width="28.44140625" style="185" bestFit="1" customWidth="1"/>
    <col min="9220" max="9220" width="12.5546875" style="185" customWidth="1"/>
    <col min="9221" max="9221" width="14.44140625" style="185" customWidth="1"/>
    <col min="9222" max="9222" width="12.5546875" style="185" customWidth="1"/>
    <col min="9223" max="9223" width="11.6640625" style="185" customWidth="1"/>
    <col min="9224" max="9228" width="12.5546875" style="185" customWidth="1"/>
    <col min="9229" max="9229" width="10.33203125" style="185" bestFit="1" customWidth="1"/>
    <col min="9230" max="9474" width="9.109375" style="185"/>
    <col min="9475" max="9475" width="28.44140625" style="185" bestFit="1" customWidth="1"/>
    <col min="9476" max="9476" width="12.5546875" style="185" customWidth="1"/>
    <col min="9477" max="9477" width="14.44140625" style="185" customWidth="1"/>
    <col min="9478" max="9478" width="12.5546875" style="185" customWidth="1"/>
    <col min="9479" max="9479" width="11.6640625" style="185" customWidth="1"/>
    <col min="9480" max="9484" width="12.5546875" style="185" customWidth="1"/>
    <col min="9485" max="9485" width="10.33203125" style="185" bestFit="1" customWidth="1"/>
    <col min="9486" max="9730" width="9.109375" style="185"/>
    <col min="9731" max="9731" width="28.44140625" style="185" bestFit="1" customWidth="1"/>
    <col min="9732" max="9732" width="12.5546875" style="185" customWidth="1"/>
    <col min="9733" max="9733" width="14.44140625" style="185" customWidth="1"/>
    <col min="9734" max="9734" width="12.5546875" style="185" customWidth="1"/>
    <col min="9735" max="9735" width="11.6640625" style="185" customWidth="1"/>
    <col min="9736" max="9740" width="12.5546875" style="185" customWidth="1"/>
    <col min="9741" max="9741" width="10.33203125" style="185" bestFit="1" customWidth="1"/>
    <col min="9742" max="9986" width="9.109375" style="185"/>
    <col min="9987" max="9987" width="28.44140625" style="185" bestFit="1" customWidth="1"/>
    <col min="9988" max="9988" width="12.5546875" style="185" customWidth="1"/>
    <col min="9989" max="9989" width="14.44140625" style="185" customWidth="1"/>
    <col min="9990" max="9990" width="12.5546875" style="185" customWidth="1"/>
    <col min="9991" max="9991" width="11.6640625" style="185" customWidth="1"/>
    <col min="9992" max="9996" width="12.5546875" style="185" customWidth="1"/>
    <col min="9997" max="9997" width="10.33203125" style="185" bestFit="1" customWidth="1"/>
    <col min="9998" max="10242" width="9.109375" style="185"/>
    <col min="10243" max="10243" width="28.44140625" style="185" bestFit="1" customWidth="1"/>
    <col min="10244" max="10244" width="12.5546875" style="185" customWidth="1"/>
    <col min="10245" max="10245" width="14.44140625" style="185" customWidth="1"/>
    <col min="10246" max="10246" width="12.5546875" style="185" customWidth="1"/>
    <col min="10247" max="10247" width="11.6640625" style="185" customWidth="1"/>
    <col min="10248" max="10252" width="12.5546875" style="185" customWidth="1"/>
    <col min="10253" max="10253" width="10.33203125" style="185" bestFit="1" customWidth="1"/>
    <col min="10254" max="10498" width="9.109375" style="185"/>
    <col min="10499" max="10499" width="28.44140625" style="185" bestFit="1" customWidth="1"/>
    <col min="10500" max="10500" width="12.5546875" style="185" customWidth="1"/>
    <col min="10501" max="10501" width="14.44140625" style="185" customWidth="1"/>
    <col min="10502" max="10502" width="12.5546875" style="185" customWidth="1"/>
    <col min="10503" max="10503" width="11.6640625" style="185" customWidth="1"/>
    <col min="10504" max="10508" width="12.5546875" style="185" customWidth="1"/>
    <col min="10509" max="10509" width="10.33203125" style="185" bestFit="1" customWidth="1"/>
    <col min="10510" max="10754" width="9.109375" style="185"/>
    <col min="10755" max="10755" width="28.44140625" style="185" bestFit="1" customWidth="1"/>
    <col min="10756" max="10756" width="12.5546875" style="185" customWidth="1"/>
    <col min="10757" max="10757" width="14.44140625" style="185" customWidth="1"/>
    <col min="10758" max="10758" width="12.5546875" style="185" customWidth="1"/>
    <col min="10759" max="10759" width="11.6640625" style="185" customWidth="1"/>
    <col min="10760" max="10764" width="12.5546875" style="185" customWidth="1"/>
    <col min="10765" max="10765" width="10.33203125" style="185" bestFit="1" customWidth="1"/>
    <col min="10766" max="11010" width="9.109375" style="185"/>
    <col min="11011" max="11011" width="28.44140625" style="185" bestFit="1" customWidth="1"/>
    <col min="11012" max="11012" width="12.5546875" style="185" customWidth="1"/>
    <col min="11013" max="11013" width="14.44140625" style="185" customWidth="1"/>
    <col min="11014" max="11014" width="12.5546875" style="185" customWidth="1"/>
    <col min="11015" max="11015" width="11.6640625" style="185" customWidth="1"/>
    <col min="11016" max="11020" width="12.5546875" style="185" customWidth="1"/>
    <col min="11021" max="11021" width="10.33203125" style="185" bestFit="1" customWidth="1"/>
    <col min="11022" max="11266" width="9.109375" style="185"/>
    <col min="11267" max="11267" width="28.44140625" style="185" bestFit="1" customWidth="1"/>
    <col min="11268" max="11268" width="12.5546875" style="185" customWidth="1"/>
    <col min="11269" max="11269" width="14.44140625" style="185" customWidth="1"/>
    <col min="11270" max="11270" width="12.5546875" style="185" customWidth="1"/>
    <col min="11271" max="11271" width="11.6640625" style="185" customWidth="1"/>
    <col min="11272" max="11276" width="12.5546875" style="185" customWidth="1"/>
    <col min="11277" max="11277" width="10.33203125" style="185" bestFit="1" customWidth="1"/>
    <col min="11278" max="11522" width="9.109375" style="185"/>
    <col min="11523" max="11523" width="28.44140625" style="185" bestFit="1" customWidth="1"/>
    <col min="11524" max="11524" width="12.5546875" style="185" customWidth="1"/>
    <col min="11525" max="11525" width="14.44140625" style="185" customWidth="1"/>
    <col min="11526" max="11526" width="12.5546875" style="185" customWidth="1"/>
    <col min="11527" max="11527" width="11.6640625" style="185" customWidth="1"/>
    <col min="11528" max="11532" width="12.5546875" style="185" customWidth="1"/>
    <col min="11533" max="11533" width="10.33203125" style="185" bestFit="1" customWidth="1"/>
    <col min="11534" max="11778" width="9.109375" style="185"/>
    <col min="11779" max="11779" width="28.44140625" style="185" bestFit="1" customWidth="1"/>
    <col min="11780" max="11780" width="12.5546875" style="185" customWidth="1"/>
    <col min="11781" max="11781" width="14.44140625" style="185" customWidth="1"/>
    <col min="11782" max="11782" width="12.5546875" style="185" customWidth="1"/>
    <col min="11783" max="11783" width="11.6640625" style="185" customWidth="1"/>
    <col min="11784" max="11788" width="12.5546875" style="185" customWidth="1"/>
    <col min="11789" max="11789" width="10.33203125" style="185" bestFit="1" customWidth="1"/>
    <col min="11790" max="12034" width="9.109375" style="185"/>
    <col min="12035" max="12035" width="28.44140625" style="185" bestFit="1" customWidth="1"/>
    <col min="12036" max="12036" width="12.5546875" style="185" customWidth="1"/>
    <col min="12037" max="12037" width="14.44140625" style="185" customWidth="1"/>
    <col min="12038" max="12038" width="12.5546875" style="185" customWidth="1"/>
    <col min="12039" max="12039" width="11.6640625" style="185" customWidth="1"/>
    <col min="12040" max="12044" width="12.5546875" style="185" customWidth="1"/>
    <col min="12045" max="12045" width="10.33203125" style="185" bestFit="1" customWidth="1"/>
    <col min="12046" max="12290" width="9.109375" style="185"/>
    <col min="12291" max="12291" width="28.44140625" style="185" bestFit="1" customWidth="1"/>
    <col min="12292" max="12292" width="12.5546875" style="185" customWidth="1"/>
    <col min="12293" max="12293" width="14.44140625" style="185" customWidth="1"/>
    <col min="12294" max="12294" width="12.5546875" style="185" customWidth="1"/>
    <col min="12295" max="12295" width="11.6640625" style="185" customWidth="1"/>
    <col min="12296" max="12300" width="12.5546875" style="185" customWidth="1"/>
    <col min="12301" max="12301" width="10.33203125" style="185" bestFit="1" customWidth="1"/>
    <col min="12302" max="12546" width="9.109375" style="185"/>
    <col min="12547" max="12547" width="28.44140625" style="185" bestFit="1" customWidth="1"/>
    <col min="12548" max="12548" width="12.5546875" style="185" customWidth="1"/>
    <col min="12549" max="12549" width="14.44140625" style="185" customWidth="1"/>
    <col min="12550" max="12550" width="12.5546875" style="185" customWidth="1"/>
    <col min="12551" max="12551" width="11.6640625" style="185" customWidth="1"/>
    <col min="12552" max="12556" width="12.5546875" style="185" customWidth="1"/>
    <col min="12557" max="12557" width="10.33203125" style="185" bestFit="1" customWidth="1"/>
    <col min="12558" max="12802" width="9.109375" style="185"/>
    <col min="12803" max="12803" width="28.44140625" style="185" bestFit="1" customWidth="1"/>
    <col min="12804" max="12804" width="12.5546875" style="185" customWidth="1"/>
    <col min="12805" max="12805" width="14.44140625" style="185" customWidth="1"/>
    <col min="12806" max="12806" width="12.5546875" style="185" customWidth="1"/>
    <col min="12807" max="12807" width="11.6640625" style="185" customWidth="1"/>
    <col min="12808" max="12812" width="12.5546875" style="185" customWidth="1"/>
    <col min="12813" max="12813" width="10.33203125" style="185" bestFit="1" customWidth="1"/>
    <col min="12814" max="13058" width="9.109375" style="185"/>
    <col min="13059" max="13059" width="28.44140625" style="185" bestFit="1" customWidth="1"/>
    <col min="13060" max="13060" width="12.5546875" style="185" customWidth="1"/>
    <col min="13061" max="13061" width="14.44140625" style="185" customWidth="1"/>
    <col min="13062" max="13062" width="12.5546875" style="185" customWidth="1"/>
    <col min="13063" max="13063" width="11.6640625" style="185" customWidth="1"/>
    <col min="13064" max="13068" width="12.5546875" style="185" customWidth="1"/>
    <col min="13069" max="13069" width="10.33203125" style="185" bestFit="1" customWidth="1"/>
    <col min="13070" max="13314" width="9.109375" style="185"/>
    <col min="13315" max="13315" width="28.44140625" style="185" bestFit="1" customWidth="1"/>
    <col min="13316" max="13316" width="12.5546875" style="185" customWidth="1"/>
    <col min="13317" max="13317" width="14.44140625" style="185" customWidth="1"/>
    <col min="13318" max="13318" width="12.5546875" style="185" customWidth="1"/>
    <col min="13319" max="13319" width="11.6640625" style="185" customWidth="1"/>
    <col min="13320" max="13324" width="12.5546875" style="185" customWidth="1"/>
    <col min="13325" max="13325" width="10.33203125" style="185" bestFit="1" customWidth="1"/>
    <col min="13326" max="13570" width="9.109375" style="185"/>
    <col min="13571" max="13571" width="28.44140625" style="185" bestFit="1" customWidth="1"/>
    <col min="13572" max="13572" width="12.5546875" style="185" customWidth="1"/>
    <col min="13573" max="13573" width="14.44140625" style="185" customWidth="1"/>
    <col min="13574" max="13574" width="12.5546875" style="185" customWidth="1"/>
    <col min="13575" max="13575" width="11.6640625" style="185" customWidth="1"/>
    <col min="13576" max="13580" width="12.5546875" style="185" customWidth="1"/>
    <col min="13581" max="13581" width="10.33203125" style="185" bestFit="1" customWidth="1"/>
    <col min="13582" max="13826" width="9.109375" style="185"/>
    <col min="13827" max="13827" width="28.44140625" style="185" bestFit="1" customWidth="1"/>
    <col min="13828" max="13828" width="12.5546875" style="185" customWidth="1"/>
    <col min="13829" max="13829" width="14.44140625" style="185" customWidth="1"/>
    <col min="13830" max="13830" width="12.5546875" style="185" customWidth="1"/>
    <col min="13831" max="13831" width="11.6640625" style="185" customWidth="1"/>
    <col min="13832" max="13836" width="12.5546875" style="185" customWidth="1"/>
    <col min="13837" max="13837" width="10.33203125" style="185" bestFit="1" customWidth="1"/>
    <col min="13838" max="14082" width="9.109375" style="185"/>
    <col min="14083" max="14083" width="28.44140625" style="185" bestFit="1" customWidth="1"/>
    <col min="14084" max="14084" width="12.5546875" style="185" customWidth="1"/>
    <col min="14085" max="14085" width="14.44140625" style="185" customWidth="1"/>
    <col min="14086" max="14086" width="12.5546875" style="185" customWidth="1"/>
    <col min="14087" max="14087" width="11.6640625" style="185" customWidth="1"/>
    <col min="14088" max="14092" width="12.5546875" style="185" customWidth="1"/>
    <col min="14093" max="14093" width="10.33203125" style="185" bestFit="1" customWidth="1"/>
    <col min="14094" max="14338" width="9.109375" style="185"/>
    <col min="14339" max="14339" width="28.44140625" style="185" bestFit="1" customWidth="1"/>
    <col min="14340" max="14340" width="12.5546875" style="185" customWidth="1"/>
    <col min="14341" max="14341" width="14.44140625" style="185" customWidth="1"/>
    <col min="14342" max="14342" width="12.5546875" style="185" customWidth="1"/>
    <col min="14343" max="14343" width="11.6640625" style="185" customWidth="1"/>
    <col min="14344" max="14348" width="12.5546875" style="185" customWidth="1"/>
    <col min="14349" max="14349" width="10.33203125" style="185" bestFit="1" customWidth="1"/>
    <col min="14350" max="14594" width="9.109375" style="185"/>
    <col min="14595" max="14595" width="28.44140625" style="185" bestFit="1" customWidth="1"/>
    <col min="14596" max="14596" width="12.5546875" style="185" customWidth="1"/>
    <col min="14597" max="14597" width="14.44140625" style="185" customWidth="1"/>
    <col min="14598" max="14598" width="12.5546875" style="185" customWidth="1"/>
    <col min="14599" max="14599" width="11.6640625" style="185" customWidth="1"/>
    <col min="14600" max="14604" width="12.5546875" style="185" customWidth="1"/>
    <col min="14605" max="14605" width="10.33203125" style="185" bestFit="1" customWidth="1"/>
    <col min="14606" max="14850" width="9.109375" style="185"/>
    <col min="14851" max="14851" width="28.44140625" style="185" bestFit="1" customWidth="1"/>
    <col min="14852" max="14852" width="12.5546875" style="185" customWidth="1"/>
    <col min="14853" max="14853" width="14.44140625" style="185" customWidth="1"/>
    <col min="14854" max="14854" width="12.5546875" style="185" customWidth="1"/>
    <col min="14855" max="14855" width="11.6640625" style="185" customWidth="1"/>
    <col min="14856" max="14860" width="12.5546875" style="185" customWidth="1"/>
    <col min="14861" max="14861" width="10.33203125" style="185" bestFit="1" customWidth="1"/>
    <col min="14862" max="15106" width="9.109375" style="185"/>
    <col min="15107" max="15107" width="28.44140625" style="185" bestFit="1" customWidth="1"/>
    <col min="15108" max="15108" width="12.5546875" style="185" customWidth="1"/>
    <col min="15109" max="15109" width="14.44140625" style="185" customWidth="1"/>
    <col min="15110" max="15110" width="12.5546875" style="185" customWidth="1"/>
    <col min="15111" max="15111" width="11.6640625" style="185" customWidth="1"/>
    <col min="15112" max="15116" width="12.5546875" style="185" customWidth="1"/>
    <col min="15117" max="15117" width="10.33203125" style="185" bestFit="1" customWidth="1"/>
    <col min="15118" max="15362" width="9.109375" style="185"/>
    <col min="15363" max="15363" width="28.44140625" style="185" bestFit="1" customWidth="1"/>
    <col min="15364" max="15364" width="12.5546875" style="185" customWidth="1"/>
    <col min="15365" max="15365" width="14.44140625" style="185" customWidth="1"/>
    <col min="15366" max="15366" width="12.5546875" style="185" customWidth="1"/>
    <col min="15367" max="15367" width="11.6640625" style="185" customWidth="1"/>
    <col min="15368" max="15372" width="12.5546875" style="185" customWidth="1"/>
    <col min="15373" max="15373" width="10.33203125" style="185" bestFit="1" customWidth="1"/>
    <col min="15374" max="15618" width="9.109375" style="185"/>
    <col min="15619" max="15619" width="28.44140625" style="185" bestFit="1" customWidth="1"/>
    <col min="15620" max="15620" width="12.5546875" style="185" customWidth="1"/>
    <col min="15621" max="15621" width="14.44140625" style="185" customWidth="1"/>
    <col min="15622" max="15622" width="12.5546875" style="185" customWidth="1"/>
    <col min="15623" max="15623" width="11.6640625" style="185" customWidth="1"/>
    <col min="15624" max="15628" width="12.5546875" style="185" customWidth="1"/>
    <col min="15629" max="15629" width="10.33203125" style="185" bestFit="1" customWidth="1"/>
    <col min="15630" max="15874" width="9.109375" style="185"/>
    <col min="15875" max="15875" width="28.44140625" style="185" bestFit="1" customWidth="1"/>
    <col min="15876" max="15876" width="12.5546875" style="185" customWidth="1"/>
    <col min="15877" max="15877" width="14.44140625" style="185" customWidth="1"/>
    <col min="15878" max="15878" width="12.5546875" style="185" customWidth="1"/>
    <col min="15879" max="15879" width="11.6640625" style="185" customWidth="1"/>
    <col min="15880" max="15884" width="12.5546875" style="185" customWidth="1"/>
    <col min="15885" max="15885" width="10.33203125" style="185" bestFit="1" customWidth="1"/>
    <col min="15886" max="16130" width="9.109375" style="185"/>
    <col min="16131" max="16131" width="28.44140625" style="185" bestFit="1" customWidth="1"/>
    <col min="16132" max="16132" width="12.5546875" style="185" customWidth="1"/>
    <col min="16133" max="16133" width="14.44140625" style="185" customWidth="1"/>
    <col min="16134" max="16134" width="12.5546875" style="185" customWidth="1"/>
    <col min="16135" max="16135" width="11.6640625" style="185" customWidth="1"/>
    <col min="16136" max="16140" width="12.5546875" style="185" customWidth="1"/>
    <col min="16141" max="16141" width="10.33203125" style="185" bestFit="1" customWidth="1"/>
    <col min="16142" max="16384" width="9.109375" style="185"/>
  </cols>
  <sheetData>
    <row r="1" spans="1:14" ht="28.5" customHeight="1" x14ac:dyDescent="0.3">
      <c r="B1" s="186" t="s">
        <v>2623</v>
      </c>
      <c r="C1" s="187"/>
      <c r="D1" s="187"/>
      <c r="E1" s="187"/>
      <c r="F1" s="187"/>
      <c r="G1" s="187"/>
      <c r="H1" s="187"/>
      <c r="I1" s="187"/>
      <c r="J1" s="187"/>
      <c r="K1" s="187"/>
      <c r="M1" s="187"/>
    </row>
    <row r="2" spans="1:14" ht="61.5" customHeight="1" x14ac:dyDescent="0.3">
      <c r="A2" s="189" t="s">
        <v>2624</v>
      </c>
      <c r="B2" s="190"/>
      <c r="C2" s="190"/>
      <c r="D2" s="191"/>
      <c r="E2" s="190"/>
      <c r="F2" s="190"/>
      <c r="G2" s="190"/>
      <c r="H2" s="190"/>
      <c r="I2" s="190"/>
      <c r="J2" s="190"/>
      <c r="K2" s="190"/>
      <c r="L2" s="190"/>
      <c r="M2" s="190"/>
      <c r="N2" s="190"/>
    </row>
    <row r="3" spans="1:14" ht="15.75" customHeight="1" x14ac:dyDescent="0.3">
      <c r="A3" s="189"/>
      <c r="B3" s="190"/>
      <c r="C3" s="191"/>
      <c r="D3" s="190"/>
      <c r="E3" s="190"/>
      <c r="F3" s="190"/>
      <c r="G3" s="190"/>
      <c r="H3" s="190"/>
      <c r="I3" s="190"/>
      <c r="J3" s="190"/>
      <c r="K3" s="190"/>
      <c r="L3" s="190"/>
      <c r="M3" s="190"/>
      <c r="N3" s="190"/>
    </row>
    <row r="4" spans="1:14" ht="15.75" customHeight="1" x14ac:dyDescent="0.3">
      <c r="A4" s="189"/>
      <c r="B4" s="190"/>
      <c r="C4" s="190"/>
      <c r="D4" s="190"/>
      <c r="E4" s="190"/>
      <c r="F4" s="190"/>
      <c r="G4" s="190"/>
      <c r="H4" s="190"/>
      <c r="I4" s="190"/>
      <c r="J4" s="190"/>
      <c r="K4" s="190"/>
      <c r="L4" s="190"/>
      <c r="M4" s="190"/>
      <c r="N4" s="190"/>
    </row>
    <row r="5" spans="1:14" x14ac:dyDescent="0.3">
      <c r="A5" s="192"/>
      <c r="B5" s="190"/>
      <c r="C5" s="193" t="s">
        <v>2625</v>
      </c>
      <c r="D5" s="194"/>
      <c r="E5" s="194"/>
      <c r="F5" s="194"/>
      <c r="G5" s="194"/>
      <c r="H5" s="194"/>
      <c r="I5" s="194"/>
      <c r="J5" s="194"/>
      <c r="K5" s="194"/>
      <c r="L5" s="194"/>
      <c r="M5" s="194"/>
      <c r="N5" s="190"/>
    </row>
    <row r="6" spans="1:14" ht="15" customHeight="1" x14ac:dyDescent="0.3">
      <c r="A6" s="192"/>
      <c r="B6" s="190"/>
      <c r="C6" s="190"/>
      <c r="D6" s="190"/>
      <c r="E6" s="190"/>
      <c r="F6" s="190"/>
      <c r="G6" s="190"/>
      <c r="H6" s="190"/>
      <c r="I6" s="190"/>
      <c r="J6" s="190"/>
      <c r="K6" s="190"/>
      <c r="L6" s="190"/>
      <c r="M6" s="190"/>
      <c r="N6" s="190"/>
    </row>
    <row r="7" spans="1:14" x14ac:dyDescent="0.3">
      <c r="A7" s="192"/>
      <c r="B7" s="190"/>
      <c r="C7" s="195" t="s">
        <v>2626</v>
      </c>
      <c r="D7" s="283" t="s">
        <v>2627</v>
      </c>
      <c r="E7" s="284"/>
      <c r="F7" s="285"/>
      <c r="G7" s="190"/>
      <c r="H7" s="190"/>
      <c r="I7" s="279" t="s">
        <v>2628</v>
      </c>
      <c r="J7" s="286"/>
      <c r="K7" s="287"/>
      <c r="L7" s="196" t="s">
        <v>2629</v>
      </c>
      <c r="M7" s="190"/>
      <c r="N7" s="190"/>
    </row>
    <row r="8" spans="1:14" x14ac:dyDescent="0.3">
      <c r="A8" s="192"/>
      <c r="B8" s="190"/>
      <c r="C8" s="197" t="s">
        <v>2630</v>
      </c>
      <c r="D8" s="283" t="s">
        <v>2627</v>
      </c>
      <c r="E8" s="284"/>
      <c r="F8" s="285"/>
      <c r="G8" s="190"/>
      <c r="H8" s="190"/>
      <c r="I8" s="288"/>
      <c r="J8" s="288"/>
      <c r="K8" s="190"/>
      <c r="L8" s="190"/>
      <c r="M8" s="190"/>
      <c r="N8" s="190"/>
    </row>
    <row r="9" spans="1:14" x14ac:dyDescent="0.3">
      <c r="A9" s="192"/>
      <c r="B9" s="190"/>
      <c r="C9" s="198" t="s">
        <v>2631</v>
      </c>
      <c r="D9" s="279" t="s">
        <v>2632</v>
      </c>
      <c r="E9" s="282"/>
      <c r="F9" s="280"/>
      <c r="G9" s="190"/>
      <c r="H9" s="190"/>
      <c r="I9" s="288"/>
      <c r="J9" s="288"/>
      <c r="K9" s="190"/>
      <c r="L9" s="190"/>
      <c r="M9" s="190"/>
      <c r="N9" s="190"/>
    </row>
    <row r="10" spans="1:14" x14ac:dyDescent="0.3">
      <c r="A10" s="192"/>
      <c r="B10" s="190"/>
      <c r="C10" s="190"/>
      <c r="D10" s="190"/>
      <c r="E10" s="190"/>
      <c r="F10" s="190"/>
      <c r="G10" s="190"/>
      <c r="H10" s="190"/>
      <c r="I10" s="190"/>
      <c r="J10" s="190"/>
      <c r="K10" s="190"/>
      <c r="L10" s="190"/>
      <c r="M10" s="190"/>
      <c r="N10" s="190"/>
    </row>
    <row r="11" spans="1:14" x14ac:dyDescent="0.3">
      <c r="A11" s="192"/>
      <c r="B11" s="190"/>
      <c r="C11" s="193" t="s">
        <v>2633</v>
      </c>
      <c r="D11" s="193" t="s">
        <v>2634</v>
      </c>
      <c r="E11" s="193" t="s">
        <v>2635</v>
      </c>
      <c r="F11" s="193" t="s">
        <v>2636</v>
      </c>
      <c r="G11" s="190"/>
      <c r="H11" s="190"/>
      <c r="I11" s="199" t="s">
        <v>2637</v>
      </c>
      <c r="J11" s="289">
        <v>44742</v>
      </c>
      <c r="K11" s="290"/>
      <c r="L11" s="190"/>
      <c r="M11" s="190"/>
      <c r="N11" s="190"/>
    </row>
    <row r="12" spans="1:14" x14ac:dyDescent="0.3">
      <c r="A12" s="192"/>
      <c r="B12" s="190"/>
      <c r="C12" s="200" t="s">
        <v>2638</v>
      </c>
      <c r="D12" s="200" t="s">
        <v>2639</v>
      </c>
      <c r="E12" s="200" t="s">
        <v>2640</v>
      </c>
      <c r="F12" s="200" t="s">
        <v>2639</v>
      </c>
      <c r="G12" s="190"/>
      <c r="H12" s="190"/>
      <c r="I12" s="190"/>
      <c r="J12" s="190"/>
      <c r="K12" s="190"/>
      <c r="L12" s="190"/>
      <c r="M12" s="190"/>
      <c r="N12" s="190"/>
    </row>
    <row r="13" spans="1:14" x14ac:dyDescent="0.3">
      <c r="A13" s="192"/>
      <c r="B13" s="190"/>
      <c r="C13" s="199" t="s">
        <v>2641</v>
      </c>
      <c r="D13" s="199" t="s">
        <v>2642</v>
      </c>
      <c r="E13" s="199" t="s">
        <v>2643</v>
      </c>
      <c r="F13" s="199" t="s">
        <v>2644</v>
      </c>
      <c r="G13" s="190"/>
      <c r="H13" s="190"/>
      <c r="I13" s="190"/>
      <c r="J13" s="190"/>
      <c r="K13" s="190"/>
      <c r="L13" s="190"/>
      <c r="M13" s="190"/>
      <c r="N13" s="190"/>
    </row>
    <row r="14" spans="1:14" x14ac:dyDescent="0.3">
      <c r="A14" s="192"/>
      <c r="B14" s="190"/>
      <c r="C14" s="199" t="s">
        <v>2645</v>
      </c>
      <c r="D14" s="199" t="s">
        <v>2642</v>
      </c>
      <c r="E14" s="199" t="s">
        <v>2643</v>
      </c>
      <c r="F14" s="199" t="s">
        <v>2644</v>
      </c>
      <c r="G14" s="190"/>
      <c r="H14" s="190"/>
      <c r="I14" s="190"/>
      <c r="J14" s="190"/>
      <c r="K14" s="190"/>
      <c r="L14" s="190"/>
      <c r="M14" s="190"/>
      <c r="N14" s="190"/>
    </row>
    <row r="15" spans="1:14" x14ac:dyDescent="0.3">
      <c r="A15" s="192"/>
      <c r="B15" s="190"/>
      <c r="C15" s="190"/>
      <c r="D15" s="190"/>
      <c r="E15" s="190"/>
      <c r="F15" s="190"/>
      <c r="G15" s="190"/>
      <c r="H15" s="190"/>
      <c r="I15" s="190"/>
      <c r="J15" s="190"/>
      <c r="K15" s="190"/>
      <c r="L15" s="190"/>
      <c r="M15" s="190"/>
      <c r="N15" s="190"/>
    </row>
    <row r="16" spans="1:14" x14ac:dyDescent="0.3">
      <c r="A16" s="192"/>
      <c r="B16" s="190"/>
      <c r="C16" s="190"/>
      <c r="D16" s="190"/>
      <c r="E16" s="190"/>
      <c r="F16" s="190"/>
      <c r="G16" s="190"/>
      <c r="H16" s="190"/>
      <c r="I16" s="190"/>
      <c r="J16" s="190"/>
      <c r="K16" s="190"/>
      <c r="L16" s="190"/>
      <c r="M16" s="190"/>
      <c r="N16" s="190"/>
    </row>
    <row r="17" spans="1:14" x14ac:dyDescent="0.3">
      <c r="A17" s="189" t="s">
        <v>2646</v>
      </c>
      <c r="B17" s="190"/>
      <c r="C17" s="193" t="s">
        <v>2647</v>
      </c>
      <c r="D17" s="194"/>
      <c r="E17" s="194"/>
      <c r="F17" s="194"/>
      <c r="G17" s="194"/>
      <c r="H17" s="194"/>
      <c r="I17" s="194"/>
      <c r="J17" s="194"/>
      <c r="K17" s="194"/>
      <c r="L17" s="194"/>
      <c r="M17" s="194"/>
      <c r="N17" s="190"/>
    </row>
    <row r="18" spans="1:14" x14ac:dyDescent="0.3">
      <c r="A18" s="192"/>
      <c r="B18" s="190"/>
      <c r="C18" s="190"/>
      <c r="D18" s="190"/>
      <c r="E18" s="190"/>
      <c r="F18" s="190"/>
      <c r="G18" s="190"/>
      <c r="H18" s="190"/>
      <c r="I18" s="190"/>
      <c r="J18" s="190"/>
      <c r="K18" s="190"/>
      <c r="L18" s="190"/>
      <c r="M18" s="190"/>
      <c r="N18" s="190"/>
    </row>
    <row r="19" spans="1:14" x14ac:dyDescent="0.3">
      <c r="A19" s="192"/>
      <c r="B19" s="190"/>
      <c r="C19" s="193" t="s">
        <v>2648</v>
      </c>
      <c r="D19" s="201" t="s">
        <v>2649</v>
      </c>
      <c r="E19" s="190"/>
      <c r="F19" s="190"/>
      <c r="G19" s="190"/>
      <c r="H19" s="190"/>
      <c r="I19" s="193" t="s">
        <v>2650</v>
      </c>
      <c r="J19" s="193"/>
      <c r="K19" s="194"/>
      <c r="L19" s="190"/>
      <c r="M19" s="190"/>
      <c r="N19" s="190"/>
    </row>
    <row r="20" spans="1:14" x14ac:dyDescent="0.3">
      <c r="A20" s="192"/>
      <c r="B20" s="190"/>
      <c r="C20" s="198" t="s">
        <v>1405</v>
      </c>
      <c r="D20" s="202">
        <v>711176.61116500001</v>
      </c>
      <c r="E20" s="190"/>
      <c r="F20" s="190"/>
      <c r="G20" s="190"/>
      <c r="H20" s="190"/>
      <c r="I20" s="277" t="s">
        <v>1991</v>
      </c>
      <c r="J20" s="281"/>
      <c r="K20" s="202">
        <v>764342</v>
      </c>
      <c r="L20" s="190"/>
      <c r="M20" s="190"/>
      <c r="N20" s="190"/>
    </row>
    <row r="21" spans="1:14" x14ac:dyDescent="0.3">
      <c r="A21" s="192"/>
      <c r="B21" s="190"/>
      <c r="C21" s="203" t="s">
        <v>2651</v>
      </c>
      <c r="D21" s="204">
        <v>0</v>
      </c>
      <c r="E21" s="190"/>
      <c r="F21" s="190"/>
      <c r="G21" s="190"/>
      <c r="H21" s="190"/>
      <c r="I21" s="279" t="s">
        <v>2652</v>
      </c>
      <c r="J21" s="282"/>
      <c r="K21" s="204">
        <v>433207</v>
      </c>
      <c r="L21" s="190"/>
      <c r="M21" s="190"/>
      <c r="N21" s="190"/>
    </row>
    <row r="22" spans="1:14" x14ac:dyDescent="0.3">
      <c r="A22" s="192"/>
      <c r="B22" s="190"/>
      <c r="C22" s="203" t="s">
        <v>194</v>
      </c>
      <c r="D22" s="204">
        <v>0</v>
      </c>
      <c r="E22" s="190"/>
      <c r="F22" s="190"/>
      <c r="G22" s="190"/>
      <c r="H22" s="190"/>
      <c r="I22" s="279" t="s">
        <v>2653</v>
      </c>
      <c r="J22" s="282"/>
      <c r="K22" s="204">
        <v>287282</v>
      </c>
      <c r="L22" s="190"/>
      <c r="M22" s="190"/>
      <c r="N22" s="190"/>
    </row>
    <row r="23" spans="1:14" x14ac:dyDescent="0.3">
      <c r="A23" s="192"/>
      <c r="B23" s="190"/>
      <c r="C23" s="205" t="s">
        <v>196</v>
      </c>
      <c r="D23" s="206">
        <v>711176.61116500001</v>
      </c>
      <c r="E23" s="190"/>
      <c r="F23" s="190"/>
      <c r="G23" s="190"/>
      <c r="H23" s="190"/>
      <c r="I23" s="279" t="s">
        <v>2654</v>
      </c>
      <c r="J23" s="282"/>
      <c r="K23" s="204">
        <v>930442.93152411061</v>
      </c>
      <c r="L23" s="190"/>
      <c r="M23" s="190"/>
      <c r="N23" s="190"/>
    </row>
    <row r="24" spans="1:14" x14ac:dyDescent="0.3">
      <c r="A24" s="192"/>
      <c r="B24" s="190"/>
      <c r="C24" s="190"/>
      <c r="D24" s="190"/>
      <c r="E24" s="190"/>
      <c r="F24" s="190"/>
      <c r="G24" s="190"/>
      <c r="H24" s="190"/>
      <c r="I24" s="190"/>
      <c r="J24" s="190"/>
      <c r="K24" s="190"/>
      <c r="L24" s="190"/>
      <c r="M24" s="190"/>
      <c r="N24" s="190"/>
    </row>
    <row r="25" spans="1:14" ht="27" x14ac:dyDescent="0.3">
      <c r="A25" s="192"/>
      <c r="B25" s="190"/>
      <c r="C25" s="207" t="s">
        <v>2655</v>
      </c>
      <c r="D25" s="208" t="s">
        <v>2656</v>
      </c>
      <c r="E25" s="208" t="s">
        <v>2657</v>
      </c>
      <c r="F25" s="208" t="s">
        <v>2658</v>
      </c>
      <c r="G25" s="190"/>
      <c r="H25" s="190"/>
      <c r="I25" s="193" t="s">
        <v>2659</v>
      </c>
      <c r="J25" s="194"/>
      <c r="K25" s="208" t="s">
        <v>2656</v>
      </c>
      <c r="L25" s="208" t="s">
        <v>2657</v>
      </c>
      <c r="M25" s="190"/>
      <c r="N25" s="190"/>
    </row>
    <row r="26" spans="1:14" x14ac:dyDescent="0.3">
      <c r="A26" s="192"/>
      <c r="B26" s="190"/>
      <c r="C26" s="209" t="s">
        <v>2660</v>
      </c>
      <c r="D26" s="210">
        <v>368382.29205699998</v>
      </c>
      <c r="E26" s="211">
        <v>0.51798988644120592</v>
      </c>
      <c r="F26" s="210">
        <v>690031.24913999997</v>
      </c>
      <c r="G26" s="190"/>
      <c r="H26" s="190"/>
      <c r="I26" s="277" t="s">
        <v>772</v>
      </c>
      <c r="J26" s="278"/>
      <c r="K26" s="210">
        <v>288959.39562000002</v>
      </c>
      <c r="L26" s="211">
        <v>0.40631172494079476</v>
      </c>
      <c r="M26" s="190"/>
      <c r="N26" s="190"/>
    </row>
    <row r="27" spans="1:14" x14ac:dyDescent="0.3">
      <c r="A27" s="192"/>
      <c r="B27" s="190"/>
      <c r="C27" s="212" t="s">
        <v>2661</v>
      </c>
      <c r="D27" s="213">
        <v>195383.74550700001</v>
      </c>
      <c r="E27" s="214">
        <v>0.27473308660550011</v>
      </c>
      <c r="F27" s="213">
        <v>866350.71724999999</v>
      </c>
      <c r="G27" s="190"/>
      <c r="H27" s="190"/>
      <c r="I27" s="279" t="s">
        <v>774</v>
      </c>
      <c r="J27" s="280"/>
      <c r="K27" s="213">
        <v>107333.925296</v>
      </c>
      <c r="L27" s="214">
        <v>0.15092443088106208</v>
      </c>
      <c r="M27" s="190"/>
      <c r="N27" s="190"/>
    </row>
    <row r="28" spans="1:14" x14ac:dyDescent="0.3">
      <c r="A28" s="192"/>
      <c r="B28" s="190"/>
      <c r="C28" s="212" t="s">
        <v>2662</v>
      </c>
      <c r="D28" s="213">
        <v>147410.57360100001</v>
      </c>
      <c r="E28" s="214">
        <v>0.20727702695329403</v>
      </c>
      <c r="F28" s="213">
        <v>6963182.5036000004</v>
      </c>
      <c r="G28" s="190"/>
      <c r="H28" s="190"/>
      <c r="I28" s="279" t="s">
        <v>776</v>
      </c>
      <c r="J28" s="280"/>
      <c r="K28" s="213">
        <v>56890.459177999997</v>
      </c>
      <c r="L28" s="214">
        <v>7.9994839938290443E-2</v>
      </c>
      <c r="M28" s="190"/>
      <c r="N28" s="190"/>
    </row>
    <row r="29" spans="1:14" x14ac:dyDescent="0.3">
      <c r="A29" s="192"/>
      <c r="B29" s="190"/>
      <c r="C29" s="212" t="s">
        <v>2663</v>
      </c>
      <c r="D29" s="213">
        <v>0</v>
      </c>
      <c r="E29" s="214">
        <v>0</v>
      </c>
      <c r="F29" s="213">
        <v>0</v>
      </c>
      <c r="G29" s="190"/>
      <c r="H29" s="190"/>
      <c r="I29" s="279" t="s">
        <v>778</v>
      </c>
      <c r="J29" s="280"/>
      <c r="K29" s="213">
        <v>76528.577999999994</v>
      </c>
      <c r="L29" s="214">
        <v>0.10760840106177874</v>
      </c>
      <c r="M29" s="190"/>
      <c r="N29" s="190"/>
    </row>
    <row r="30" spans="1:14" x14ac:dyDescent="0.3">
      <c r="A30" s="192"/>
      <c r="B30" s="190"/>
      <c r="C30" s="212" t="s">
        <v>2664</v>
      </c>
      <c r="D30" s="213">
        <v>0</v>
      </c>
      <c r="E30" s="214">
        <v>0</v>
      </c>
      <c r="F30" s="213">
        <v>0</v>
      </c>
      <c r="G30" s="190"/>
      <c r="H30" s="190"/>
      <c r="I30" s="279" t="s">
        <v>780</v>
      </c>
      <c r="J30" s="280"/>
      <c r="K30" s="213">
        <v>51565.070152</v>
      </c>
      <c r="L30" s="214">
        <v>7.2506701348810806E-2</v>
      </c>
      <c r="M30" s="190"/>
      <c r="N30" s="190"/>
    </row>
    <row r="31" spans="1:14" x14ac:dyDescent="0.3">
      <c r="A31" s="192"/>
      <c r="B31" s="190"/>
      <c r="C31" s="212" t="s">
        <v>2665</v>
      </c>
      <c r="D31" s="213">
        <v>0</v>
      </c>
      <c r="E31" s="214">
        <v>0</v>
      </c>
      <c r="F31" s="213">
        <v>0</v>
      </c>
      <c r="G31" s="190"/>
      <c r="H31" s="190"/>
      <c r="I31" s="279" t="s">
        <v>782</v>
      </c>
      <c r="J31" s="280"/>
      <c r="K31" s="213">
        <v>89392.095149000001</v>
      </c>
      <c r="L31" s="214">
        <v>0.12569605600859693</v>
      </c>
      <c r="M31" s="190"/>
      <c r="N31" s="190"/>
    </row>
    <row r="32" spans="1:14" x14ac:dyDescent="0.3">
      <c r="A32" s="192"/>
      <c r="B32" s="190"/>
      <c r="C32" s="212" t="s">
        <v>643</v>
      </c>
      <c r="D32" s="213">
        <v>0</v>
      </c>
      <c r="E32" s="214">
        <v>0</v>
      </c>
      <c r="F32" s="213">
        <v>0</v>
      </c>
      <c r="G32" s="190"/>
      <c r="H32" s="190"/>
      <c r="I32" s="279" t="s">
        <v>784</v>
      </c>
      <c r="J32" s="280"/>
      <c r="K32" s="213">
        <v>40507.087769999998</v>
      </c>
      <c r="L32" s="214">
        <v>5.6957845820666271E-2</v>
      </c>
      <c r="M32" s="190"/>
      <c r="N32" s="190"/>
    </row>
    <row r="33" spans="1:16" x14ac:dyDescent="0.3">
      <c r="A33" s="192"/>
      <c r="B33" s="190"/>
      <c r="C33" s="215" t="s">
        <v>2666</v>
      </c>
      <c r="D33" s="216">
        <v>711176.61116500001</v>
      </c>
      <c r="E33" s="217">
        <v>1</v>
      </c>
      <c r="F33" s="190"/>
      <c r="G33" s="190"/>
      <c r="H33" s="190"/>
      <c r="I33" s="279" t="s">
        <v>2667</v>
      </c>
      <c r="J33" s="280"/>
      <c r="K33" s="218">
        <v>0</v>
      </c>
      <c r="L33" s="214">
        <v>0</v>
      </c>
      <c r="M33" s="190"/>
      <c r="N33" s="190"/>
    </row>
    <row r="34" spans="1:16" x14ac:dyDescent="0.3">
      <c r="A34" s="192"/>
      <c r="B34" s="190"/>
      <c r="C34" s="190"/>
      <c r="D34" s="190"/>
      <c r="E34" s="190"/>
      <c r="F34" s="190"/>
      <c r="G34" s="190"/>
      <c r="H34" s="190"/>
      <c r="I34" s="205" t="s">
        <v>2666</v>
      </c>
      <c r="J34" s="219"/>
      <c r="K34" s="216">
        <v>711176.61116500001</v>
      </c>
      <c r="L34" s="217">
        <v>1</v>
      </c>
      <c r="M34" s="190"/>
      <c r="N34" s="190"/>
    </row>
    <row r="35" spans="1:16" x14ac:dyDescent="0.3">
      <c r="A35" s="192"/>
      <c r="B35" s="190"/>
      <c r="C35" s="190"/>
      <c r="D35" s="190"/>
      <c r="E35" s="190"/>
      <c r="F35" s="190"/>
      <c r="G35" s="190"/>
      <c r="H35" s="190"/>
      <c r="I35" s="190"/>
      <c r="J35" s="190"/>
      <c r="K35" s="190"/>
      <c r="L35" s="190"/>
      <c r="M35" s="190"/>
      <c r="N35" s="190"/>
    </row>
    <row r="36" spans="1:16" ht="27" x14ac:dyDescent="0.3">
      <c r="A36" s="192"/>
      <c r="B36" s="190"/>
      <c r="C36" s="207" t="s">
        <v>2668</v>
      </c>
      <c r="D36" s="208" t="s">
        <v>2656</v>
      </c>
      <c r="E36" s="208" t="s">
        <v>2657</v>
      </c>
      <c r="F36" s="190"/>
      <c r="G36" s="190"/>
      <c r="H36" s="190"/>
      <c r="I36" s="193" t="s">
        <v>2669</v>
      </c>
      <c r="J36" s="193"/>
      <c r="K36" s="208" t="s">
        <v>2656</v>
      </c>
      <c r="L36" s="208" t="s">
        <v>2657</v>
      </c>
      <c r="M36" s="190"/>
      <c r="N36" s="190"/>
    </row>
    <row r="37" spans="1:16" x14ac:dyDescent="0.3">
      <c r="A37" s="192"/>
      <c r="B37" s="190"/>
      <c r="C37" s="209" t="s">
        <v>2670</v>
      </c>
      <c r="D37" s="210">
        <v>361535.82880399999</v>
      </c>
      <c r="E37" s="211">
        <v>0.50836293422495604</v>
      </c>
      <c r="F37" s="190"/>
      <c r="G37" s="190"/>
      <c r="H37" s="190"/>
      <c r="I37" s="277" t="s">
        <v>2671</v>
      </c>
      <c r="J37" s="278"/>
      <c r="K37" s="210">
        <v>506809</v>
      </c>
      <c r="L37" s="211">
        <v>0.71263451587564386</v>
      </c>
      <c r="M37" s="190"/>
      <c r="N37" s="190"/>
    </row>
    <row r="38" spans="1:16" x14ac:dyDescent="0.3">
      <c r="A38" s="192"/>
      <c r="B38" s="190"/>
      <c r="C38" s="212" t="s">
        <v>2672</v>
      </c>
      <c r="D38" s="213">
        <v>349640.78236099996</v>
      </c>
      <c r="E38" s="214">
        <v>0.49163706577504401</v>
      </c>
      <c r="F38" s="190"/>
      <c r="G38" s="190"/>
      <c r="H38" s="190"/>
      <c r="I38" s="279" t="s">
        <v>2673</v>
      </c>
      <c r="J38" s="280"/>
      <c r="K38" s="218">
        <v>204367.61116549</v>
      </c>
      <c r="L38" s="214">
        <v>0.28736548412435614</v>
      </c>
      <c r="M38" s="190"/>
      <c r="N38" s="190"/>
    </row>
    <row r="39" spans="1:16" x14ac:dyDescent="0.3">
      <c r="A39" s="192"/>
      <c r="B39" s="190"/>
      <c r="C39" s="215" t="s">
        <v>2666</v>
      </c>
      <c r="D39" s="216">
        <v>711176.61116499989</v>
      </c>
      <c r="E39" s="217">
        <v>1</v>
      </c>
      <c r="F39" s="190"/>
      <c r="G39" s="190"/>
      <c r="H39" s="190"/>
      <c r="I39" s="205" t="s">
        <v>2666</v>
      </c>
      <c r="J39" s="219"/>
      <c r="K39" s="216">
        <v>711176.61116549</v>
      </c>
      <c r="L39" s="217">
        <v>1</v>
      </c>
      <c r="M39" s="190"/>
      <c r="N39" s="190"/>
    </row>
    <row r="40" spans="1:16" x14ac:dyDescent="0.3">
      <c r="A40" s="192"/>
      <c r="B40" s="190"/>
      <c r="C40" s="190"/>
      <c r="D40" s="190"/>
      <c r="E40" s="190"/>
      <c r="F40" s="190"/>
      <c r="G40" s="190"/>
      <c r="H40" s="190"/>
      <c r="I40" s="190"/>
      <c r="J40" s="190"/>
      <c r="K40" s="190"/>
      <c r="L40" s="190"/>
      <c r="M40" s="190"/>
      <c r="N40" s="190"/>
    </row>
    <row r="41" spans="1:16" x14ac:dyDescent="0.3">
      <c r="A41" s="192"/>
      <c r="B41" s="190"/>
      <c r="C41" s="207" t="s">
        <v>2674</v>
      </c>
      <c r="D41" s="220">
        <v>8.9535781635291354</v>
      </c>
      <c r="E41" s="190"/>
      <c r="F41" s="190"/>
      <c r="G41" s="190"/>
      <c r="H41" s="190"/>
      <c r="I41" s="190"/>
      <c r="J41" s="190"/>
      <c r="K41" s="190"/>
      <c r="L41" s="190"/>
      <c r="M41" s="190"/>
      <c r="N41" s="190"/>
    </row>
    <row r="42" spans="1:16" x14ac:dyDescent="0.3">
      <c r="A42" s="192"/>
      <c r="B42" s="190"/>
      <c r="C42" s="221"/>
      <c r="D42" s="190"/>
      <c r="E42" s="190"/>
      <c r="F42" s="190"/>
      <c r="G42" s="190"/>
      <c r="H42" s="190"/>
      <c r="I42" s="222"/>
      <c r="J42" s="190"/>
      <c r="K42" s="190"/>
      <c r="L42" s="190"/>
      <c r="M42" s="190"/>
      <c r="N42" s="190"/>
    </row>
    <row r="43" spans="1:16" x14ac:dyDescent="0.3">
      <c r="A43" s="192"/>
      <c r="B43" s="190"/>
      <c r="C43" s="207" t="s">
        <v>2675</v>
      </c>
      <c r="D43" s="223">
        <v>-0.1</v>
      </c>
      <c r="E43" s="208" t="s">
        <v>2676</v>
      </c>
      <c r="F43" s="208" t="s">
        <v>2677</v>
      </c>
      <c r="G43" s="208" t="s">
        <v>2678</v>
      </c>
      <c r="H43" s="208" t="s">
        <v>2679</v>
      </c>
      <c r="I43" s="208" t="s">
        <v>2680</v>
      </c>
      <c r="J43" s="208" t="s">
        <v>2681</v>
      </c>
      <c r="K43" s="208" t="s">
        <v>2682</v>
      </c>
      <c r="L43" s="208" t="s">
        <v>2683</v>
      </c>
      <c r="M43" s="208" t="s">
        <v>2666</v>
      </c>
      <c r="N43" s="190"/>
    </row>
    <row r="44" spans="1:16" x14ac:dyDescent="0.3">
      <c r="A44" s="192"/>
      <c r="B44" s="190"/>
      <c r="C44" s="200" t="s">
        <v>2656</v>
      </c>
      <c r="D44" s="210">
        <v>182401.75077035412</v>
      </c>
      <c r="E44" s="210">
        <v>161333.82760628359</v>
      </c>
      <c r="F44" s="210">
        <v>134068.54146676755</v>
      </c>
      <c r="G44" s="210">
        <v>101415.22412921998</v>
      </c>
      <c r="H44" s="210">
        <v>67249.153610781927</v>
      </c>
      <c r="I44" s="210">
        <v>39773.432273993487</v>
      </c>
      <c r="J44" s="210">
        <v>20080.017246874522</v>
      </c>
      <c r="K44" s="210">
        <v>4854.6640595048457</v>
      </c>
      <c r="L44" s="210">
        <v>0</v>
      </c>
      <c r="M44" s="224">
        <v>711176.61116377998</v>
      </c>
      <c r="N44" s="190"/>
    </row>
    <row r="45" spans="1:16" x14ac:dyDescent="0.3">
      <c r="A45" s="192"/>
      <c r="B45" s="190"/>
      <c r="C45" s="199" t="s">
        <v>2657</v>
      </c>
      <c r="D45" s="214">
        <v>0.25647883789635484</v>
      </c>
      <c r="E45" s="214">
        <v>0.22685479960072719</v>
      </c>
      <c r="F45" s="214">
        <v>0.18851652228463447</v>
      </c>
      <c r="G45" s="214">
        <v>0.14260202393785504</v>
      </c>
      <c r="H45" s="214">
        <v>9.4560412357676399E-2</v>
      </c>
      <c r="I45" s="214">
        <v>5.592623780035124E-2</v>
      </c>
      <c r="J45" s="214">
        <v>2.8234923550164683E-2</v>
      </c>
      <c r="K45" s="214">
        <v>6.8262425722361722E-3</v>
      </c>
      <c r="L45" s="214">
        <v>0</v>
      </c>
      <c r="M45" s="217">
        <v>1</v>
      </c>
      <c r="N45" s="190"/>
      <c r="O45" s="192"/>
      <c r="P45" s="192"/>
    </row>
    <row r="46" spans="1:16" x14ac:dyDescent="0.3">
      <c r="A46" s="192"/>
      <c r="B46" s="190"/>
      <c r="C46" s="190"/>
      <c r="D46" s="190"/>
      <c r="E46" s="190"/>
      <c r="F46" s="190"/>
      <c r="G46" s="190"/>
      <c r="H46" s="190"/>
      <c r="I46" s="190"/>
      <c r="J46" s="190"/>
      <c r="K46" s="190"/>
      <c r="L46" s="190"/>
      <c r="M46" s="190"/>
      <c r="N46" s="190"/>
    </row>
    <row r="47" spans="1:16" x14ac:dyDescent="0.3">
      <c r="A47" s="192"/>
      <c r="B47" s="190"/>
      <c r="C47" s="207" t="s">
        <v>2684</v>
      </c>
      <c r="D47" s="208">
        <v>2022</v>
      </c>
      <c r="E47" s="208">
        <v>2023</v>
      </c>
      <c r="F47" s="208">
        <v>2024</v>
      </c>
      <c r="G47" s="208">
        <v>2025</v>
      </c>
      <c r="H47" s="208">
        <v>2026</v>
      </c>
      <c r="I47" s="208">
        <v>2027</v>
      </c>
      <c r="J47" s="208">
        <v>2028</v>
      </c>
      <c r="K47" s="208">
        <v>2029</v>
      </c>
      <c r="L47" s="208" t="s">
        <v>2685</v>
      </c>
      <c r="M47" s="208" t="s">
        <v>2666</v>
      </c>
      <c r="N47" s="190"/>
    </row>
    <row r="48" spans="1:16" x14ac:dyDescent="0.3">
      <c r="A48" s="192"/>
      <c r="B48" s="190"/>
      <c r="C48" s="200" t="s">
        <v>2656</v>
      </c>
      <c r="D48" s="210">
        <v>411167.97438099998</v>
      </c>
      <c r="E48" s="210">
        <v>121132.36727</v>
      </c>
      <c r="F48" s="210">
        <v>93480.625725999998</v>
      </c>
      <c r="G48" s="210">
        <v>41969.644551999998</v>
      </c>
      <c r="H48" s="210">
        <v>21895.189802000001</v>
      </c>
      <c r="I48" s="210">
        <v>12025.246281</v>
      </c>
      <c r="J48" s="210">
        <v>1806.691673</v>
      </c>
      <c r="K48" s="210">
        <v>5153.5034269999996</v>
      </c>
      <c r="L48" s="210">
        <v>2545.3680530000001</v>
      </c>
      <c r="M48" s="224">
        <v>711176.61116499989</v>
      </c>
      <c r="N48" s="190"/>
    </row>
    <row r="49" spans="1:14" x14ac:dyDescent="0.3">
      <c r="A49" s="192"/>
      <c r="B49" s="190"/>
      <c r="C49" s="199" t="s">
        <v>2657</v>
      </c>
      <c r="D49" s="214">
        <v>0.57815171073772886</v>
      </c>
      <c r="E49" s="214">
        <v>0.17032670277468376</v>
      </c>
      <c r="F49" s="214">
        <v>0.13144502259857352</v>
      </c>
      <c r="G49" s="214">
        <v>5.9014376869509597E-2</v>
      </c>
      <c r="H49" s="214">
        <v>3.0787274860136903E-2</v>
      </c>
      <c r="I49" s="214">
        <v>1.6908945109037975E-2</v>
      </c>
      <c r="J49" s="214">
        <v>2.5404261679015327E-3</v>
      </c>
      <c r="K49" s="214">
        <v>7.2464467280029497E-3</v>
      </c>
      <c r="L49" s="214">
        <v>3.5790941561403742E-3</v>
      </c>
      <c r="M49" s="217">
        <v>1.0000000000017153</v>
      </c>
      <c r="N49" s="190"/>
    </row>
    <row r="50" spans="1:14" x14ac:dyDescent="0.3">
      <c r="A50" s="192"/>
      <c r="B50" s="190"/>
      <c r="C50" s="190"/>
      <c r="D50" s="225"/>
      <c r="E50" s="225"/>
      <c r="F50" s="225"/>
      <c r="G50" s="225"/>
      <c r="H50" s="225"/>
      <c r="I50" s="225"/>
      <c r="J50" s="225"/>
      <c r="K50" s="225"/>
      <c r="L50" s="225"/>
      <c r="M50" s="226"/>
      <c r="N50" s="190"/>
    </row>
    <row r="51" spans="1:14" x14ac:dyDescent="0.3">
      <c r="A51" s="192"/>
      <c r="B51" s="190"/>
      <c r="C51" s="190"/>
      <c r="D51" s="225"/>
      <c r="E51" s="225"/>
      <c r="F51" s="225"/>
      <c r="G51" s="225"/>
      <c r="H51" s="225"/>
      <c r="I51" s="225"/>
      <c r="J51" s="225"/>
      <c r="K51" s="225"/>
      <c r="L51" s="225"/>
      <c r="M51" s="226"/>
      <c r="N51" s="190"/>
    </row>
    <row r="52" spans="1:14" x14ac:dyDescent="0.3">
      <c r="A52" s="192"/>
      <c r="B52" s="190"/>
      <c r="C52" s="207" t="s">
        <v>2686</v>
      </c>
      <c r="D52" s="208" t="s">
        <v>2687</v>
      </c>
      <c r="E52" s="208" t="s">
        <v>2688</v>
      </c>
      <c r="F52" s="208" t="s">
        <v>2689</v>
      </c>
      <c r="G52" s="208" t="s">
        <v>2690</v>
      </c>
      <c r="H52" s="208" t="s">
        <v>2691</v>
      </c>
      <c r="I52" s="208" t="s">
        <v>2666</v>
      </c>
      <c r="J52" s="190"/>
      <c r="K52" s="190"/>
      <c r="L52" s="190"/>
      <c r="M52" s="190"/>
      <c r="N52" s="190"/>
    </row>
    <row r="53" spans="1:14" x14ac:dyDescent="0.3">
      <c r="A53" s="192"/>
      <c r="B53" s="190"/>
      <c r="C53" s="200" t="s">
        <v>2656</v>
      </c>
      <c r="D53" s="210">
        <v>83655</v>
      </c>
      <c r="E53" s="210">
        <v>87566</v>
      </c>
      <c r="F53" s="210">
        <v>74416</v>
      </c>
      <c r="G53" s="210">
        <v>99958.611165490001</v>
      </c>
      <c r="H53" s="210">
        <v>365581</v>
      </c>
      <c r="I53" s="224">
        <v>711176.61116549</v>
      </c>
      <c r="J53" s="222"/>
      <c r="K53" s="190"/>
      <c r="L53" s="190"/>
      <c r="M53" s="190"/>
      <c r="N53" s="190"/>
    </row>
    <row r="54" spans="1:14" x14ac:dyDescent="0.3">
      <c r="A54" s="192"/>
      <c r="B54" s="190"/>
      <c r="C54" s="199" t="s">
        <v>2657</v>
      </c>
      <c r="D54" s="214">
        <v>0.11762900900650342</v>
      </c>
      <c r="E54" s="214">
        <v>0.12312834621556963</v>
      </c>
      <c r="F54" s="214">
        <v>0.10463786186394068</v>
      </c>
      <c r="G54" s="214">
        <v>0.14055385061338826</v>
      </c>
      <c r="H54" s="214">
        <v>0.51405093230059795</v>
      </c>
      <c r="I54" s="217">
        <v>1</v>
      </c>
      <c r="J54" s="190"/>
      <c r="K54" s="190"/>
      <c r="L54" s="190"/>
      <c r="M54" s="190"/>
      <c r="N54" s="190"/>
    </row>
    <row r="55" spans="1:14" x14ac:dyDescent="0.3">
      <c r="A55" s="192"/>
      <c r="B55" s="190"/>
      <c r="C55" s="190"/>
      <c r="D55" s="190"/>
      <c r="E55" s="190"/>
      <c r="F55" s="190"/>
      <c r="G55" s="190"/>
      <c r="H55" s="190"/>
      <c r="I55" s="190"/>
      <c r="J55" s="190"/>
      <c r="K55" s="190"/>
      <c r="L55" s="190"/>
      <c r="M55" s="190"/>
      <c r="N55" s="190"/>
    </row>
    <row r="56" spans="1:14" x14ac:dyDescent="0.3">
      <c r="A56" s="192"/>
      <c r="B56" s="190"/>
      <c r="C56" s="193" t="s">
        <v>2692</v>
      </c>
      <c r="D56" s="194"/>
      <c r="E56" s="194"/>
      <c r="F56" s="194"/>
      <c r="G56" s="194"/>
      <c r="H56" s="194"/>
      <c r="I56" s="190"/>
      <c r="J56" s="190"/>
      <c r="K56" s="190"/>
      <c r="L56" s="190"/>
      <c r="M56" s="190"/>
      <c r="N56" s="190"/>
    </row>
    <row r="57" spans="1:14" x14ac:dyDescent="0.3">
      <c r="A57" s="192"/>
      <c r="B57" s="190"/>
      <c r="C57" s="193" t="s">
        <v>2693</v>
      </c>
      <c r="D57" s="201" t="s">
        <v>2694</v>
      </c>
      <c r="E57" s="201" t="s">
        <v>2695</v>
      </c>
      <c r="F57" s="201" t="s">
        <v>2696</v>
      </c>
      <c r="G57" s="201" t="s">
        <v>2697</v>
      </c>
      <c r="H57" s="201" t="s">
        <v>2666</v>
      </c>
      <c r="I57" s="190"/>
      <c r="J57" s="190"/>
      <c r="K57" s="190"/>
      <c r="L57" s="190"/>
      <c r="M57" s="190"/>
      <c r="N57" s="190"/>
    </row>
    <row r="58" spans="1:14" x14ac:dyDescent="0.3">
      <c r="A58" s="192"/>
      <c r="B58" s="190"/>
      <c r="C58" s="200" t="s">
        <v>2656</v>
      </c>
      <c r="D58" s="227">
        <v>432.57400000000001</v>
      </c>
      <c r="E58" s="228">
        <v>476.60300000000001</v>
      </c>
      <c r="F58" s="228">
        <v>112.715</v>
      </c>
      <c r="G58" s="228">
        <v>174.119</v>
      </c>
      <c r="H58" s="229">
        <v>1196.011</v>
      </c>
      <c r="I58" s="190"/>
      <c r="J58" s="190"/>
      <c r="K58" s="190"/>
      <c r="L58" s="190"/>
      <c r="M58" s="190"/>
      <c r="N58" s="190"/>
    </row>
    <row r="59" spans="1:14" x14ac:dyDescent="0.3">
      <c r="A59" s="192"/>
      <c r="B59" s="190"/>
      <c r="C59" s="199" t="s">
        <v>2698</v>
      </c>
      <c r="D59" s="230">
        <v>5.7926709911344917E-4</v>
      </c>
      <c r="E59" s="230">
        <v>6.3822707152710791E-4</v>
      </c>
      <c r="F59" s="230">
        <v>1.5093854710771434E-4</v>
      </c>
      <c r="G59" s="230">
        <v>2.3316567345826297E-4</v>
      </c>
      <c r="H59" s="230">
        <v>1.6015983912065343E-3</v>
      </c>
      <c r="I59" s="190"/>
      <c r="J59" s="190"/>
      <c r="K59" s="190"/>
      <c r="L59" s="190"/>
      <c r="M59" s="190"/>
      <c r="N59" s="190"/>
    </row>
    <row r="60" spans="1:14" x14ac:dyDescent="0.3">
      <c r="A60" s="192"/>
      <c r="B60" s="190"/>
      <c r="C60" s="190"/>
      <c r="D60" s="190"/>
      <c r="E60" s="190"/>
      <c r="F60" s="190"/>
      <c r="G60" s="190"/>
      <c r="H60" s="190"/>
      <c r="I60" s="190"/>
      <c r="J60" s="190"/>
      <c r="K60" s="191"/>
      <c r="L60" s="190"/>
      <c r="M60" s="190"/>
      <c r="N60" s="190"/>
    </row>
    <row r="61" spans="1:14" x14ac:dyDescent="0.3">
      <c r="A61" s="192"/>
      <c r="B61" s="190"/>
      <c r="C61" s="199" t="s">
        <v>2699</v>
      </c>
      <c r="D61" s="231">
        <v>1.65605893126175E-4</v>
      </c>
      <c r="E61" s="232"/>
      <c r="F61" s="232"/>
      <c r="G61" s="233"/>
      <c r="H61" s="190"/>
      <c r="I61" s="190"/>
      <c r="J61" s="190"/>
      <c r="K61" s="190"/>
      <c r="L61" s="190"/>
      <c r="M61" s="190"/>
      <c r="N61" s="190"/>
    </row>
    <row r="62" spans="1:14" x14ac:dyDescent="0.3">
      <c r="A62" s="192"/>
      <c r="B62" s="190"/>
      <c r="C62" s="190"/>
      <c r="D62" s="190"/>
      <c r="E62" s="190"/>
      <c r="F62" s="190"/>
      <c r="G62" s="190"/>
      <c r="H62" s="190"/>
      <c r="I62" s="190"/>
      <c r="J62" s="190"/>
      <c r="K62" s="190"/>
      <c r="L62" s="190"/>
      <c r="M62" s="190"/>
      <c r="N62" s="190"/>
    </row>
    <row r="63" spans="1:14" x14ac:dyDescent="0.3">
      <c r="A63" s="192"/>
      <c r="B63" s="190"/>
      <c r="C63" s="193" t="s">
        <v>2700</v>
      </c>
      <c r="D63" s="194"/>
      <c r="E63" s="190"/>
      <c r="F63" s="190"/>
      <c r="G63" s="190"/>
      <c r="H63" s="190"/>
      <c r="I63" s="190"/>
      <c r="J63" s="190"/>
      <c r="K63" s="190"/>
      <c r="L63" s="190"/>
      <c r="M63" s="190"/>
      <c r="N63" s="190"/>
    </row>
    <row r="64" spans="1:14" x14ac:dyDescent="0.3">
      <c r="A64" s="192"/>
      <c r="B64" s="190"/>
      <c r="C64" s="200" t="s">
        <v>2701</v>
      </c>
      <c r="D64" s="211">
        <v>1.1634</v>
      </c>
      <c r="E64" s="190"/>
      <c r="F64" s="190"/>
      <c r="G64" s="190"/>
      <c r="H64" s="190"/>
      <c r="I64" s="190"/>
      <c r="J64" s="190"/>
      <c r="K64" s="190"/>
      <c r="L64" s="190"/>
      <c r="M64" s="190"/>
      <c r="N64" s="190"/>
    </row>
    <row r="65" spans="1:14" x14ac:dyDescent="0.3">
      <c r="A65" s="192"/>
      <c r="B65" s="190"/>
      <c r="C65" s="199" t="s">
        <v>2702</v>
      </c>
      <c r="D65" s="214">
        <v>0.47497519612</v>
      </c>
      <c r="E65" s="190"/>
      <c r="F65" s="190"/>
      <c r="G65" s="190"/>
      <c r="H65" s="190"/>
      <c r="I65" s="190"/>
      <c r="J65" s="190"/>
      <c r="K65" s="190"/>
      <c r="L65" s="190"/>
      <c r="M65" s="190"/>
      <c r="N65" s="190"/>
    </row>
    <row r="66" spans="1:14" x14ac:dyDescent="0.3">
      <c r="A66" s="192"/>
      <c r="B66" s="190"/>
      <c r="C66" s="190"/>
      <c r="D66" s="225"/>
      <c r="E66" s="190"/>
      <c r="F66" s="190"/>
      <c r="G66" s="190"/>
      <c r="H66" s="190"/>
      <c r="I66" s="190"/>
      <c r="J66" s="190"/>
      <c r="K66" s="190"/>
      <c r="L66" s="190"/>
      <c r="M66" s="190"/>
      <c r="N66" s="190"/>
    </row>
    <row r="67" spans="1:14" x14ac:dyDescent="0.3">
      <c r="A67" s="192"/>
      <c r="B67" s="190"/>
      <c r="C67" s="190"/>
      <c r="D67" s="225"/>
      <c r="E67" s="190"/>
      <c r="F67" s="190"/>
      <c r="G67" s="190"/>
      <c r="H67" s="190"/>
      <c r="I67" s="190"/>
      <c r="J67" s="190"/>
      <c r="K67" s="190"/>
      <c r="L67" s="190"/>
      <c r="M67" s="190"/>
      <c r="N67" s="190"/>
    </row>
    <row r="68" spans="1:14" x14ac:dyDescent="0.3">
      <c r="A68" s="192"/>
      <c r="B68" s="190"/>
      <c r="C68" s="190"/>
      <c r="D68" s="225"/>
      <c r="E68" s="190"/>
      <c r="F68" s="190"/>
      <c r="G68" s="190"/>
      <c r="H68" s="190"/>
      <c r="I68" s="190"/>
      <c r="J68" s="190"/>
      <c r="K68" s="190"/>
      <c r="L68" s="190"/>
      <c r="M68" s="190"/>
      <c r="N68" s="190"/>
    </row>
    <row r="69" spans="1:14" x14ac:dyDescent="0.3">
      <c r="A69" s="192"/>
      <c r="B69" s="190"/>
      <c r="C69" s="190"/>
      <c r="D69" s="225"/>
      <c r="E69" s="190"/>
      <c r="F69" s="190"/>
      <c r="G69" s="190"/>
      <c r="H69" s="190"/>
      <c r="I69" s="190"/>
      <c r="J69" s="190"/>
      <c r="K69" s="190"/>
      <c r="L69" s="190"/>
      <c r="M69" s="190"/>
      <c r="N69" s="190"/>
    </row>
    <row r="70" spans="1:14" x14ac:dyDescent="0.3">
      <c r="A70" s="192"/>
      <c r="B70" s="190"/>
      <c r="C70" s="190"/>
      <c r="D70" s="225"/>
      <c r="E70" s="190"/>
      <c r="F70" s="190"/>
      <c r="G70" s="190"/>
      <c r="H70" s="190"/>
      <c r="I70" s="190"/>
      <c r="J70" s="190"/>
      <c r="K70" s="190"/>
      <c r="L70" s="190"/>
      <c r="M70" s="190"/>
      <c r="N70" s="190"/>
    </row>
    <row r="71" spans="1:14" x14ac:dyDescent="0.3">
      <c r="A71" s="192"/>
      <c r="B71" s="190"/>
      <c r="C71" s="190"/>
      <c r="D71" s="225"/>
      <c r="E71" s="190"/>
      <c r="F71" s="190"/>
      <c r="G71" s="190"/>
      <c r="H71" s="190"/>
      <c r="I71" s="190"/>
      <c r="J71" s="190"/>
      <c r="K71" s="190"/>
      <c r="L71" s="190"/>
      <c r="M71" s="190"/>
      <c r="N71" s="190"/>
    </row>
    <row r="72" spans="1:14" x14ac:dyDescent="0.3">
      <c r="A72" s="192"/>
      <c r="B72" s="190"/>
      <c r="C72" s="190"/>
      <c r="D72" s="225"/>
      <c r="E72" s="190"/>
      <c r="F72" s="190"/>
      <c r="G72" s="190"/>
      <c r="H72" s="190"/>
      <c r="I72" s="190"/>
      <c r="J72" s="190"/>
      <c r="K72" s="190"/>
      <c r="L72" s="190"/>
      <c r="M72" s="190"/>
      <c r="N72" s="190"/>
    </row>
    <row r="73" spans="1:14" x14ac:dyDescent="0.3">
      <c r="A73" s="192"/>
      <c r="B73" s="190"/>
      <c r="C73" s="190"/>
      <c r="D73" s="190"/>
      <c r="E73" s="190"/>
      <c r="F73" s="190"/>
      <c r="G73" s="190"/>
      <c r="H73" s="190"/>
      <c r="I73" s="190"/>
      <c r="J73" s="190"/>
      <c r="K73" s="190"/>
      <c r="L73" s="190"/>
      <c r="M73" s="190"/>
      <c r="N73" s="190"/>
    </row>
    <row r="74" spans="1:14" x14ac:dyDescent="0.3">
      <c r="A74" s="189" t="s">
        <v>2703</v>
      </c>
      <c r="B74" s="190"/>
      <c r="C74" s="193" t="s">
        <v>1407</v>
      </c>
      <c r="D74" s="234"/>
      <c r="E74" s="234"/>
      <c r="F74" s="234"/>
      <c r="G74" s="234"/>
      <c r="H74" s="234"/>
      <c r="I74" s="234"/>
      <c r="J74" s="234"/>
      <c r="K74" s="234"/>
      <c r="L74" s="234"/>
      <c r="M74" s="234"/>
      <c r="N74" s="190"/>
    </row>
    <row r="75" spans="1:14" x14ac:dyDescent="0.3">
      <c r="A75" s="192"/>
      <c r="B75" s="190"/>
      <c r="C75" s="190"/>
      <c r="D75" s="190"/>
      <c r="E75" s="190"/>
      <c r="F75" s="190"/>
      <c r="G75" s="190"/>
      <c r="H75" s="190"/>
      <c r="I75" s="190"/>
      <c r="J75" s="190"/>
      <c r="K75" s="190"/>
      <c r="L75" s="190"/>
      <c r="M75" s="190"/>
      <c r="N75" s="190"/>
    </row>
    <row r="76" spans="1:14" x14ac:dyDescent="0.3">
      <c r="A76" s="192"/>
      <c r="B76" s="190"/>
      <c r="C76" s="193" t="s">
        <v>2704</v>
      </c>
      <c r="D76" s="194"/>
      <c r="E76" s="194"/>
      <c r="F76" s="194"/>
      <c r="G76" s="194"/>
      <c r="H76" s="194"/>
      <c r="I76" s="194"/>
      <c r="J76" s="194"/>
      <c r="K76" s="190"/>
      <c r="L76" s="190"/>
      <c r="M76" s="190"/>
      <c r="N76" s="190"/>
    </row>
    <row r="77" spans="1:14" ht="27" x14ac:dyDescent="0.3">
      <c r="A77" s="192"/>
      <c r="B77" s="190"/>
      <c r="C77" s="207" t="s">
        <v>2705</v>
      </c>
      <c r="D77" s="208" t="s">
        <v>2706</v>
      </c>
      <c r="E77" s="208" t="s">
        <v>2707</v>
      </c>
      <c r="F77" s="235" t="s">
        <v>2708</v>
      </c>
      <c r="G77" s="208" t="s">
        <v>2668</v>
      </c>
      <c r="H77" s="208" t="s">
        <v>2709</v>
      </c>
      <c r="I77" s="208" t="s">
        <v>2710</v>
      </c>
      <c r="J77" s="208" t="s">
        <v>2711</v>
      </c>
      <c r="K77" s="190"/>
      <c r="L77" s="190"/>
      <c r="M77" s="190"/>
      <c r="N77" s="190"/>
    </row>
    <row r="78" spans="1:14" x14ac:dyDescent="0.3">
      <c r="A78" s="192"/>
      <c r="B78" s="190"/>
      <c r="C78" s="212" t="s">
        <v>2712</v>
      </c>
      <c r="D78" s="213">
        <v>54752</v>
      </c>
      <c r="E78" s="236">
        <v>42725</v>
      </c>
      <c r="F78" s="237">
        <v>1.4999999999999999E-2</v>
      </c>
      <c r="G78" s="238" t="s">
        <v>2672</v>
      </c>
      <c r="H78" s="238" t="s">
        <v>2713</v>
      </c>
      <c r="I78" s="236">
        <v>44916</v>
      </c>
      <c r="J78" s="236">
        <v>44916</v>
      </c>
      <c r="K78" s="190"/>
      <c r="L78" s="190"/>
      <c r="M78" s="190"/>
      <c r="N78" s="190"/>
    </row>
    <row r="79" spans="1:14" x14ac:dyDescent="0.3">
      <c r="A79" s="192"/>
      <c r="B79" s="190"/>
      <c r="C79" s="212" t="s">
        <v>2714</v>
      </c>
      <c r="D79" s="213">
        <v>49962</v>
      </c>
      <c r="E79" s="236">
        <v>43227</v>
      </c>
      <c r="F79" s="237">
        <v>0.01</v>
      </c>
      <c r="G79" s="238" t="s">
        <v>2672</v>
      </c>
      <c r="H79" s="238" t="s">
        <v>2713</v>
      </c>
      <c r="I79" s="236">
        <v>45280</v>
      </c>
      <c r="J79" s="236">
        <v>45280</v>
      </c>
      <c r="K79" s="190"/>
      <c r="L79" s="190"/>
      <c r="M79" s="190"/>
      <c r="N79" s="190"/>
    </row>
    <row r="80" spans="1:14" x14ac:dyDescent="0.3">
      <c r="A80" s="192"/>
      <c r="B80" s="190"/>
      <c r="C80" s="212" t="s">
        <v>2715</v>
      </c>
      <c r="D80" s="213">
        <v>55702</v>
      </c>
      <c r="E80" s="236">
        <v>43542</v>
      </c>
      <c r="F80" s="237">
        <v>0.01</v>
      </c>
      <c r="G80" s="238" t="s">
        <v>2672</v>
      </c>
      <c r="H80" s="238" t="s">
        <v>2713</v>
      </c>
      <c r="I80" s="236">
        <v>45644</v>
      </c>
      <c r="J80" s="236">
        <v>45644</v>
      </c>
      <c r="K80" s="190"/>
      <c r="L80" s="190"/>
      <c r="M80" s="190"/>
      <c r="N80" s="190"/>
    </row>
    <row r="81" spans="1:14" x14ac:dyDescent="0.3">
      <c r="A81" s="192"/>
      <c r="B81" s="190"/>
      <c r="C81" s="212" t="s">
        <v>2716</v>
      </c>
      <c r="D81" s="213">
        <v>39202</v>
      </c>
      <c r="E81" s="236">
        <v>43816</v>
      </c>
      <c r="F81" s="237">
        <v>0.01</v>
      </c>
      <c r="G81" s="238" t="s">
        <v>2672</v>
      </c>
      <c r="H81" s="238" t="s">
        <v>2713</v>
      </c>
      <c r="I81" s="236">
        <v>46008</v>
      </c>
      <c r="J81" s="236">
        <v>46008</v>
      </c>
      <c r="K81" s="190"/>
      <c r="L81" s="190"/>
      <c r="M81" s="190"/>
      <c r="N81" s="190"/>
    </row>
    <row r="82" spans="1:14" x14ac:dyDescent="0.3">
      <c r="A82" s="192"/>
      <c r="B82" s="190"/>
      <c r="C82" s="212" t="s">
        <v>2717</v>
      </c>
      <c r="D82" s="213">
        <v>48902</v>
      </c>
      <c r="E82" s="236">
        <v>44228</v>
      </c>
      <c r="F82" s="237">
        <v>5.0000000000000001E-3</v>
      </c>
      <c r="G82" s="238" t="s">
        <v>2672</v>
      </c>
      <c r="H82" s="238" t="s">
        <v>2713</v>
      </c>
      <c r="I82" s="236">
        <v>46372</v>
      </c>
      <c r="J82" s="236">
        <v>46372</v>
      </c>
      <c r="K82" s="190"/>
      <c r="L82" s="190"/>
      <c r="M82" s="190"/>
      <c r="N82" s="190"/>
    </row>
    <row r="83" spans="1:14" x14ac:dyDescent="0.3">
      <c r="A83" s="192"/>
      <c r="B83" s="190"/>
      <c r="C83" s="239"/>
      <c r="D83" s="240"/>
      <c r="E83" s="240"/>
      <c r="F83" s="240"/>
      <c r="G83" s="240"/>
      <c r="H83" s="240"/>
      <c r="I83" s="240"/>
      <c r="J83" s="190"/>
      <c r="K83" s="190"/>
      <c r="L83" s="190"/>
      <c r="M83" s="190"/>
      <c r="N83" s="190"/>
    </row>
    <row r="84" spans="1:14" x14ac:dyDescent="0.3">
      <c r="A84" s="192"/>
      <c r="B84" s="190"/>
      <c r="C84" s="207" t="s">
        <v>2718</v>
      </c>
      <c r="D84" s="241"/>
      <c r="E84" s="241"/>
      <c r="F84" s="241"/>
      <c r="G84" s="241"/>
      <c r="H84" s="241"/>
      <c r="I84" s="241"/>
      <c r="J84" s="241"/>
      <c r="K84" s="241"/>
      <c r="L84" s="190"/>
      <c r="M84" s="190"/>
      <c r="N84" s="190"/>
    </row>
    <row r="85" spans="1:14" ht="27" x14ac:dyDescent="0.3">
      <c r="A85" s="192"/>
      <c r="B85" s="190"/>
      <c r="C85" s="207" t="s">
        <v>2705</v>
      </c>
      <c r="D85" s="208" t="s">
        <v>2706</v>
      </c>
      <c r="E85" s="242" t="s">
        <v>2719</v>
      </c>
      <c r="F85" s="208" t="s">
        <v>2720</v>
      </c>
      <c r="G85" s="235" t="s">
        <v>2708</v>
      </c>
      <c r="H85" s="208" t="s">
        <v>2668</v>
      </c>
      <c r="I85" s="208" t="s">
        <v>2709</v>
      </c>
      <c r="J85" s="208" t="s">
        <v>2710</v>
      </c>
      <c r="K85" s="208" t="s">
        <v>2711</v>
      </c>
      <c r="L85" s="190"/>
      <c r="M85" s="190"/>
      <c r="N85" s="190"/>
    </row>
    <row r="86" spans="1:14" x14ac:dyDescent="0.3">
      <c r="A86" s="192"/>
      <c r="B86" s="190"/>
      <c r="C86" s="212" t="s">
        <v>2721</v>
      </c>
      <c r="D86" s="213">
        <v>10717.258</v>
      </c>
      <c r="E86" s="196" t="s">
        <v>277</v>
      </c>
      <c r="F86" s="236">
        <v>42303</v>
      </c>
      <c r="G86" s="243">
        <v>6.3E-3</v>
      </c>
      <c r="H86" s="238" t="s">
        <v>2672</v>
      </c>
      <c r="I86" s="238" t="s">
        <v>2713</v>
      </c>
      <c r="J86" s="236">
        <v>44956</v>
      </c>
      <c r="K86" s="236">
        <v>44956</v>
      </c>
      <c r="L86" s="190"/>
      <c r="M86" s="190"/>
      <c r="N86" s="190"/>
    </row>
    <row r="87" spans="1:14" x14ac:dyDescent="0.3">
      <c r="A87" s="192"/>
      <c r="B87" s="190"/>
      <c r="C87" s="212" t="s">
        <v>2722</v>
      </c>
      <c r="D87" s="213">
        <v>10717.258</v>
      </c>
      <c r="E87" s="196" t="s">
        <v>277</v>
      </c>
      <c r="F87" s="236">
        <v>42906</v>
      </c>
      <c r="G87" s="243">
        <v>2.5000000000000001E-3</v>
      </c>
      <c r="H87" s="238" t="s">
        <v>2672</v>
      </c>
      <c r="I87" s="238" t="s">
        <v>2713</v>
      </c>
      <c r="J87" s="236">
        <v>45463</v>
      </c>
      <c r="K87" s="236">
        <v>45463</v>
      </c>
      <c r="L87" s="190"/>
      <c r="M87" s="190"/>
      <c r="N87" s="190"/>
    </row>
    <row r="88" spans="1:14" x14ac:dyDescent="0.3">
      <c r="A88" s="192"/>
      <c r="B88" s="190"/>
      <c r="C88" s="212" t="s">
        <v>2723</v>
      </c>
      <c r="D88" s="213">
        <v>13396.572499999998</v>
      </c>
      <c r="E88" s="196" t="s">
        <v>277</v>
      </c>
      <c r="F88" s="236">
        <v>43496</v>
      </c>
      <c r="G88" s="243">
        <v>3.7499999999999999E-3</v>
      </c>
      <c r="H88" s="238" t="s">
        <v>2672</v>
      </c>
      <c r="I88" s="238" t="s">
        <v>2713</v>
      </c>
      <c r="J88" s="236">
        <v>46062</v>
      </c>
      <c r="K88" s="236">
        <v>46062</v>
      </c>
      <c r="L88" s="190"/>
      <c r="M88" s="190"/>
      <c r="N88" s="190"/>
    </row>
    <row r="89" spans="1:14" x14ac:dyDescent="0.3">
      <c r="A89" s="192"/>
      <c r="B89" s="190"/>
      <c r="C89" s="212" t="s">
        <v>2724</v>
      </c>
      <c r="D89" s="213">
        <v>16075.886999999999</v>
      </c>
      <c r="E89" s="196" t="s">
        <v>277</v>
      </c>
      <c r="F89" s="236">
        <v>44648</v>
      </c>
      <c r="G89" s="243">
        <v>7.4999999999999997E-3</v>
      </c>
      <c r="H89" s="238" t="s">
        <v>2672</v>
      </c>
      <c r="I89" s="238" t="s">
        <v>2713</v>
      </c>
      <c r="J89" s="236">
        <v>46566</v>
      </c>
      <c r="K89" s="236">
        <v>46566</v>
      </c>
      <c r="L89" s="190"/>
      <c r="M89" s="190"/>
      <c r="N89" s="190"/>
    </row>
    <row r="90" spans="1:14" x14ac:dyDescent="0.3">
      <c r="A90" s="192"/>
      <c r="B90" s="190"/>
      <c r="C90" s="212" t="s">
        <v>2725</v>
      </c>
      <c r="D90" s="213">
        <v>8037.9434999999994</v>
      </c>
      <c r="E90" s="196" t="s">
        <v>2726</v>
      </c>
      <c r="F90" s="236">
        <v>43054</v>
      </c>
      <c r="G90" s="243">
        <v>7.4999999999999997E-3</v>
      </c>
      <c r="H90" s="238" t="s">
        <v>2672</v>
      </c>
      <c r="I90" s="238" t="s">
        <v>2713</v>
      </c>
      <c r="J90" s="236">
        <v>46706</v>
      </c>
      <c r="K90" s="236">
        <v>46706</v>
      </c>
      <c r="L90" s="190"/>
      <c r="M90" s="190"/>
      <c r="N90" s="190"/>
    </row>
    <row r="91" spans="1:14" x14ac:dyDescent="0.3">
      <c r="A91" s="192"/>
      <c r="B91" s="190"/>
      <c r="C91" s="190"/>
      <c r="D91" s="190"/>
      <c r="E91" s="190"/>
      <c r="F91" s="190"/>
      <c r="G91" s="190"/>
      <c r="H91" s="244"/>
      <c r="I91" s="190"/>
      <c r="J91" s="190"/>
      <c r="K91" s="190"/>
      <c r="L91" s="190"/>
      <c r="M91" s="190"/>
      <c r="N91" s="190"/>
    </row>
    <row r="92" spans="1:14" ht="27" x14ac:dyDescent="0.3">
      <c r="A92" s="192"/>
      <c r="B92" s="190"/>
      <c r="C92" s="193"/>
      <c r="D92" s="208" t="s">
        <v>2706</v>
      </c>
      <c r="E92" s="190"/>
      <c r="F92" s="190"/>
      <c r="G92" s="190"/>
      <c r="H92" s="244"/>
      <c r="I92" s="190"/>
      <c r="J92" s="190"/>
      <c r="K92" s="190"/>
      <c r="L92" s="190"/>
      <c r="M92" s="190"/>
      <c r="N92" s="190"/>
    </row>
    <row r="93" spans="1:14" x14ac:dyDescent="0.3">
      <c r="A93" s="192"/>
      <c r="B93" s="190"/>
      <c r="C93" s="200" t="s">
        <v>2727</v>
      </c>
      <c r="D93" s="245">
        <v>14329.214191999999</v>
      </c>
      <c r="E93" s="190"/>
      <c r="F93" s="190"/>
      <c r="G93" s="190"/>
      <c r="H93" s="190"/>
      <c r="I93" s="190"/>
      <c r="J93" s="190"/>
      <c r="K93" s="190"/>
      <c r="L93" s="190"/>
      <c r="M93" s="190"/>
      <c r="N93" s="190"/>
    </row>
    <row r="94" spans="1:14" x14ac:dyDescent="0.3">
      <c r="A94" s="192"/>
      <c r="B94" s="190"/>
      <c r="C94" s="199" t="s">
        <v>2728</v>
      </c>
      <c r="D94" s="246">
        <v>328724.13319199998</v>
      </c>
      <c r="E94" s="222"/>
      <c r="F94" s="190"/>
      <c r="G94" s="190"/>
      <c r="H94" s="190"/>
      <c r="I94" s="190"/>
      <c r="J94" s="190"/>
      <c r="K94" s="190"/>
      <c r="L94" s="190"/>
      <c r="M94" s="190"/>
      <c r="N94" s="190"/>
    </row>
    <row r="95" spans="1:14" x14ac:dyDescent="0.3">
      <c r="A95" s="192"/>
      <c r="B95" s="190"/>
      <c r="C95" s="199" t="s">
        <v>2729</v>
      </c>
      <c r="D95" s="213">
        <v>6930</v>
      </c>
      <c r="E95" s="190"/>
      <c r="F95" s="190"/>
      <c r="G95" s="190"/>
      <c r="H95" s="190"/>
      <c r="I95" s="190"/>
      <c r="J95" s="190"/>
      <c r="K95" s="190"/>
      <c r="L95" s="190"/>
      <c r="M95" s="190"/>
      <c r="N95" s="190"/>
    </row>
    <row r="96" spans="1:14" x14ac:dyDescent="0.3">
      <c r="A96" s="192"/>
      <c r="B96" s="190"/>
      <c r="C96" s="190"/>
      <c r="D96" s="190"/>
      <c r="E96" s="190"/>
      <c r="F96" s="190"/>
      <c r="G96" s="190"/>
      <c r="H96" s="190"/>
      <c r="I96" s="190"/>
      <c r="J96" s="190"/>
      <c r="K96" s="190"/>
      <c r="L96" s="190"/>
      <c r="M96" s="190"/>
      <c r="N96" s="190"/>
    </row>
    <row r="97" spans="1:14" x14ac:dyDescent="0.3">
      <c r="A97" s="192"/>
      <c r="B97" s="190"/>
      <c r="C97" s="193" t="s">
        <v>2730</v>
      </c>
      <c r="D97" s="201">
        <v>2022</v>
      </c>
      <c r="E97" s="201">
        <v>2023</v>
      </c>
      <c r="F97" s="201">
        <v>2024</v>
      </c>
      <c r="G97" s="201">
        <v>2025</v>
      </c>
      <c r="H97" s="201">
        <v>2026</v>
      </c>
      <c r="I97" s="201" t="s">
        <v>2731</v>
      </c>
      <c r="J97" s="201" t="s">
        <v>2732</v>
      </c>
      <c r="K97" s="201" t="s">
        <v>2733</v>
      </c>
      <c r="L97" s="201" t="s">
        <v>2666</v>
      </c>
      <c r="M97" s="190"/>
      <c r="N97" s="190"/>
    </row>
    <row r="98" spans="1:14" x14ac:dyDescent="0.3">
      <c r="A98" s="192"/>
      <c r="B98" s="190"/>
      <c r="C98" s="200" t="s">
        <v>196</v>
      </c>
      <c r="D98" s="210">
        <v>63832</v>
      </c>
      <c r="E98" s="210">
        <v>64432.472192000001</v>
      </c>
      <c r="F98" s="210">
        <v>66419.258000000002</v>
      </c>
      <c r="G98" s="210">
        <v>39202</v>
      </c>
      <c r="H98" s="210">
        <v>62878.572499999995</v>
      </c>
      <c r="I98" s="210">
        <v>27465.830499999996</v>
      </c>
      <c r="J98" s="210">
        <v>1500</v>
      </c>
      <c r="K98" s="210">
        <v>2994</v>
      </c>
      <c r="L98" s="224">
        <v>328724.13319199998</v>
      </c>
      <c r="M98" s="190"/>
      <c r="N98" s="190"/>
    </row>
    <row r="99" spans="1:14" x14ac:dyDescent="0.3">
      <c r="A99" s="192"/>
      <c r="B99" s="190"/>
      <c r="C99" s="199" t="s">
        <v>2734</v>
      </c>
      <c r="D99" s="214">
        <v>0.19418105808105438</v>
      </c>
      <c r="E99" s="214">
        <v>0.19600773319057327</v>
      </c>
      <c r="F99" s="214">
        <v>0.2020516636702365</v>
      </c>
      <c r="G99" s="214">
        <v>0.11925501063562936</v>
      </c>
      <c r="H99" s="214">
        <v>0.19128067017602907</v>
      </c>
      <c r="I99" s="214">
        <v>8.3552826600527846E-2</v>
      </c>
      <c r="J99" s="214">
        <v>4.5630966775532895E-3</v>
      </c>
      <c r="K99" s="214">
        <v>9.107940968396365E-3</v>
      </c>
      <c r="L99" s="214">
        <v>1</v>
      </c>
      <c r="M99" s="190"/>
      <c r="N99" s="190"/>
    </row>
    <row r="100" spans="1:14" x14ac:dyDescent="0.3">
      <c r="A100" s="192"/>
      <c r="B100" s="190"/>
      <c r="C100" s="190"/>
      <c r="D100" s="190"/>
      <c r="E100" s="190"/>
      <c r="F100" s="190"/>
      <c r="G100" s="190"/>
      <c r="H100" s="190"/>
      <c r="I100" s="190"/>
      <c r="J100" s="190"/>
      <c r="K100" s="190"/>
      <c r="L100" s="190"/>
      <c r="M100" s="190"/>
      <c r="N100" s="190"/>
    </row>
    <row r="101" spans="1:14" ht="27" x14ac:dyDescent="0.3">
      <c r="A101" s="192"/>
      <c r="B101" s="190"/>
      <c r="C101" s="207" t="s">
        <v>2668</v>
      </c>
      <c r="D101" s="208" t="s">
        <v>2706</v>
      </c>
      <c r="E101" s="208" t="s">
        <v>2735</v>
      </c>
      <c r="F101" s="239"/>
      <c r="G101" s="239"/>
      <c r="H101" s="239"/>
      <c r="I101" s="239"/>
      <c r="J101" s="239"/>
      <c r="K101" s="239"/>
      <c r="L101" s="239"/>
      <c r="M101" s="239"/>
      <c r="N101" s="190"/>
    </row>
    <row r="102" spans="1:14" x14ac:dyDescent="0.3">
      <c r="A102" s="192"/>
      <c r="B102" s="190"/>
      <c r="C102" s="200" t="s">
        <v>2672</v>
      </c>
      <c r="D102" s="210">
        <v>321794.13319199998</v>
      </c>
      <c r="E102" s="211">
        <v>0.97891849334970382</v>
      </c>
      <c r="F102" s="190"/>
      <c r="G102" s="190"/>
      <c r="H102" s="190"/>
      <c r="I102" s="190"/>
      <c r="J102" s="190"/>
      <c r="K102" s="190"/>
      <c r="L102" s="190"/>
      <c r="M102" s="190"/>
      <c r="N102" s="190"/>
    </row>
    <row r="103" spans="1:14" x14ac:dyDescent="0.3">
      <c r="A103" s="192"/>
      <c r="B103" s="190"/>
      <c r="C103" s="199" t="s">
        <v>2670</v>
      </c>
      <c r="D103" s="213">
        <v>6930</v>
      </c>
      <c r="E103" s="214">
        <v>2.1081506650296195E-2</v>
      </c>
      <c r="F103" s="190"/>
      <c r="G103" s="190"/>
      <c r="H103" s="190"/>
      <c r="I103" s="190"/>
      <c r="J103" s="190"/>
      <c r="K103" s="190"/>
      <c r="L103" s="190"/>
      <c r="M103" s="190"/>
      <c r="N103" s="190"/>
    </row>
    <row r="104" spans="1:14" x14ac:dyDescent="0.3">
      <c r="A104" s="192"/>
      <c r="B104" s="190"/>
      <c r="C104" s="247" t="s">
        <v>2666</v>
      </c>
      <c r="D104" s="216">
        <v>328724.13319199998</v>
      </c>
      <c r="E104" s="217">
        <v>1</v>
      </c>
      <c r="F104" s="190"/>
      <c r="G104" s="190"/>
      <c r="H104" s="190"/>
      <c r="I104" s="190"/>
      <c r="J104" s="190"/>
      <c r="K104" s="190"/>
      <c r="L104" s="190"/>
      <c r="M104" s="190"/>
      <c r="N104" s="190"/>
    </row>
    <row r="105" spans="1:14" x14ac:dyDescent="0.3">
      <c r="A105" s="192"/>
      <c r="B105" s="190"/>
      <c r="C105" s="248"/>
      <c r="D105" s="233"/>
      <c r="E105" s="226"/>
      <c r="F105" s="190"/>
      <c r="G105" s="190"/>
      <c r="H105" s="190"/>
      <c r="I105" s="190"/>
      <c r="J105" s="190"/>
      <c r="K105" s="190"/>
      <c r="L105" s="190"/>
      <c r="M105" s="190"/>
      <c r="N105" s="190"/>
    </row>
    <row r="106" spans="1:14" x14ac:dyDescent="0.3">
      <c r="A106" s="192"/>
      <c r="B106" s="190"/>
      <c r="C106" s="248"/>
      <c r="D106" s="233"/>
      <c r="E106" s="226"/>
      <c r="F106" s="190"/>
      <c r="G106" s="190"/>
      <c r="H106" s="190"/>
      <c r="I106" s="190"/>
      <c r="J106" s="190"/>
      <c r="K106" s="190"/>
      <c r="L106" s="190"/>
      <c r="M106" s="190"/>
      <c r="N106" s="190"/>
    </row>
    <row r="107" spans="1:14" x14ac:dyDescent="0.3">
      <c r="A107" s="192"/>
      <c r="B107" s="190"/>
      <c r="C107" s="190"/>
      <c r="D107" s="190"/>
      <c r="E107" s="190"/>
      <c r="F107" s="190"/>
      <c r="G107" s="190"/>
      <c r="H107" s="190"/>
      <c r="I107" s="190"/>
      <c r="J107" s="190"/>
      <c r="K107" s="190"/>
      <c r="L107" s="190"/>
      <c r="M107" s="190"/>
      <c r="N107" s="190"/>
    </row>
    <row r="108" spans="1:14" x14ac:dyDescent="0.3">
      <c r="A108" s="192"/>
      <c r="B108" s="190"/>
      <c r="C108" s="193" t="s">
        <v>2736</v>
      </c>
      <c r="D108" s="234"/>
      <c r="E108" s="234"/>
      <c r="F108" s="234"/>
      <c r="G108" s="234"/>
      <c r="H108" s="234"/>
      <c r="I108" s="234"/>
      <c r="J108" s="234"/>
      <c r="K108" s="234"/>
      <c r="L108" s="234"/>
      <c r="M108" s="234"/>
      <c r="N108" s="190"/>
    </row>
    <row r="109" spans="1:14" x14ac:dyDescent="0.3">
      <c r="A109" s="192"/>
      <c r="B109" s="190"/>
      <c r="C109" s="190"/>
      <c r="D109" s="225"/>
      <c r="E109" s="190"/>
      <c r="F109" s="190"/>
      <c r="G109" s="190"/>
      <c r="H109" s="190"/>
      <c r="I109" s="190"/>
      <c r="J109" s="190"/>
      <c r="K109" s="190"/>
      <c r="L109" s="190"/>
      <c r="M109" s="190"/>
      <c r="N109" s="190"/>
    </row>
    <row r="110" spans="1:14" x14ac:dyDescent="0.3">
      <c r="B110" s="190"/>
      <c r="C110" s="249" t="s">
        <v>2737</v>
      </c>
      <c r="D110" s="208" t="s">
        <v>2738</v>
      </c>
      <c r="E110" s="208" t="s">
        <v>2739</v>
      </c>
      <c r="F110" s="190"/>
      <c r="G110" s="190"/>
      <c r="H110" s="190"/>
      <c r="I110" s="190"/>
      <c r="J110" s="190"/>
      <c r="K110" s="190"/>
      <c r="L110" s="190"/>
      <c r="M110" s="190"/>
      <c r="N110" s="190"/>
    </row>
    <row r="111" spans="1:14" x14ac:dyDescent="0.3">
      <c r="B111" s="190"/>
      <c r="C111" s="250" t="s">
        <v>109</v>
      </c>
      <c r="D111" s="251">
        <v>711176.61116500001</v>
      </c>
      <c r="E111" s="252">
        <v>269522</v>
      </c>
      <c r="F111" s="190"/>
      <c r="G111" s="190"/>
      <c r="H111" s="190"/>
      <c r="I111" s="190"/>
      <c r="J111" s="190"/>
      <c r="K111" s="190"/>
      <c r="L111" s="190"/>
      <c r="M111" s="190"/>
      <c r="N111" s="190"/>
    </row>
    <row r="112" spans="1:14" x14ac:dyDescent="0.3">
      <c r="B112" s="190"/>
      <c r="C112" s="253" t="s">
        <v>277</v>
      </c>
      <c r="D112" s="254">
        <v>0</v>
      </c>
      <c r="E112" s="255">
        <v>59202.133191999994</v>
      </c>
      <c r="F112" s="190"/>
      <c r="G112" s="190"/>
      <c r="H112" s="190"/>
      <c r="I112" s="190"/>
      <c r="J112" s="190"/>
      <c r="K112" s="190"/>
      <c r="L112" s="190"/>
      <c r="M112" s="190"/>
      <c r="N112" s="190"/>
    </row>
    <row r="113" spans="2:14" x14ac:dyDescent="0.3">
      <c r="B113" s="190"/>
      <c r="C113" s="253" t="s">
        <v>307</v>
      </c>
      <c r="D113" s="254">
        <v>0</v>
      </c>
      <c r="E113" s="255">
        <v>0</v>
      </c>
      <c r="F113" s="190"/>
      <c r="G113" s="190"/>
      <c r="H113" s="190"/>
      <c r="I113" s="190"/>
      <c r="J113" s="190"/>
      <c r="K113" s="190"/>
      <c r="L113" s="190"/>
      <c r="M113" s="190"/>
      <c r="N113" s="190"/>
    </row>
    <row r="114" spans="2:14" x14ac:dyDescent="0.3">
      <c r="B114" s="190"/>
      <c r="C114" s="256" t="s">
        <v>194</v>
      </c>
      <c r="D114" s="257">
        <v>0</v>
      </c>
      <c r="E114" s="258">
        <v>0</v>
      </c>
      <c r="F114" s="190"/>
      <c r="G114" s="190"/>
      <c r="H114" s="190"/>
      <c r="I114" s="190"/>
      <c r="J114" s="190"/>
      <c r="K114" s="190"/>
      <c r="L114" s="190"/>
      <c r="M114" s="190"/>
      <c r="N114" s="190"/>
    </row>
    <row r="115" spans="2:14" x14ac:dyDescent="0.3">
      <c r="B115" s="190"/>
      <c r="C115" s="250" t="s">
        <v>2666</v>
      </c>
      <c r="D115" s="259">
        <v>711176.61116500001</v>
      </c>
      <c r="E115" s="260">
        <v>328724.13319199998</v>
      </c>
      <c r="F115" s="222"/>
      <c r="G115" s="190"/>
      <c r="H115" s="190"/>
      <c r="I115" s="190"/>
      <c r="J115" s="190"/>
      <c r="K115" s="190"/>
      <c r="L115" s="190"/>
      <c r="M115" s="190"/>
      <c r="N115" s="190"/>
    </row>
    <row r="116" spans="2:14" x14ac:dyDescent="0.3">
      <c r="B116" s="190"/>
      <c r="C116" s="190"/>
      <c r="D116" s="225"/>
      <c r="E116" s="190"/>
      <c r="F116" s="190"/>
      <c r="G116" s="190"/>
      <c r="H116" s="190"/>
      <c r="I116" s="190"/>
      <c r="J116" s="190"/>
      <c r="K116" s="190"/>
      <c r="L116" s="190"/>
      <c r="M116" s="190"/>
      <c r="N116" s="190"/>
    </row>
    <row r="117" spans="2:14" x14ac:dyDescent="0.3">
      <c r="B117" s="190"/>
      <c r="C117" s="190"/>
      <c r="D117" s="225"/>
      <c r="E117" s="190"/>
      <c r="F117" s="190"/>
      <c r="G117" s="190"/>
      <c r="H117" s="190"/>
      <c r="I117" s="190"/>
      <c r="J117" s="190"/>
      <c r="K117" s="190"/>
      <c r="L117" s="190"/>
      <c r="M117" s="190"/>
      <c r="N117" s="190"/>
    </row>
    <row r="118" spans="2:14" x14ac:dyDescent="0.3">
      <c r="B118" s="190"/>
      <c r="C118" s="190"/>
      <c r="D118" s="225"/>
      <c r="E118" s="190"/>
      <c r="F118" s="190"/>
      <c r="G118" s="190"/>
      <c r="H118" s="190"/>
      <c r="I118" s="190"/>
      <c r="J118" s="190"/>
      <c r="K118" s="190"/>
      <c r="L118" s="190"/>
      <c r="M118" s="190"/>
      <c r="N118" s="190"/>
    </row>
    <row r="119" spans="2:14" x14ac:dyDescent="0.3">
      <c r="B119" s="190"/>
      <c r="C119" s="190"/>
      <c r="D119" s="225"/>
      <c r="E119" s="190"/>
      <c r="F119" s="190"/>
      <c r="G119" s="190"/>
      <c r="H119" s="190"/>
      <c r="I119" s="190"/>
      <c r="J119" s="190"/>
      <c r="K119" s="190"/>
      <c r="L119" s="190"/>
      <c r="M119" s="190"/>
      <c r="N119" s="190"/>
    </row>
    <row r="120" spans="2:14" x14ac:dyDescent="0.3">
      <c r="B120" s="190"/>
      <c r="C120" s="190"/>
      <c r="D120" s="225"/>
      <c r="E120" s="190"/>
      <c r="F120" s="190"/>
      <c r="G120" s="190"/>
      <c r="H120" s="190"/>
      <c r="I120" s="190"/>
      <c r="J120" s="190"/>
      <c r="K120" s="190"/>
      <c r="L120" s="190"/>
      <c r="M120" s="190"/>
      <c r="N120" s="190"/>
    </row>
    <row r="121" spans="2:14" x14ac:dyDescent="0.3">
      <c r="B121" s="190"/>
      <c r="C121" s="190"/>
      <c r="D121" s="225"/>
      <c r="E121" s="190"/>
      <c r="F121" s="190"/>
      <c r="G121" s="190"/>
      <c r="H121" s="190"/>
      <c r="I121" s="190"/>
      <c r="J121" s="190"/>
      <c r="K121" s="190"/>
      <c r="L121" s="190"/>
      <c r="M121" s="190"/>
      <c r="N121" s="190"/>
    </row>
    <row r="122" spans="2:14" x14ac:dyDescent="0.3">
      <c r="B122" s="190"/>
      <c r="C122" s="190"/>
      <c r="D122" s="225"/>
      <c r="E122" s="190"/>
      <c r="F122" s="190"/>
      <c r="G122" s="190"/>
      <c r="H122" s="190"/>
      <c r="I122" s="190"/>
      <c r="J122" s="190"/>
      <c r="K122" s="190"/>
      <c r="L122" s="190"/>
      <c r="M122" s="190"/>
      <c r="N122" s="190"/>
    </row>
    <row r="123" spans="2:14" x14ac:dyDescent="0.3">
      <c r="B123" s="190"/>
      <c r="C123" s="190"/>
      <c r="D123" s="225"/>
      <c r="E123" s="190"/>
      <c r="F123" s="190"/>
      <c r="G123" s="190"/>
      <c r="H123" s="190"/>
      <c r="I123" s="190"/>
      <c r="J123" s="190"/>
      <c r="K123" s="190"/>
      <c r="L123" s="190"/>
      <c r="M123" s="190"/>
      <c r="N123" s="190"/>
    </row>
    <row r="124" spans="2:14" x14ac:dyDescent="0.3">
      <c r="B124" s="190"/>
      <c r="C124" s="190"/>
      <c r="D124" s="225"/>
      <c r="E124" s="190"/>
      <c r="F124" s="190"/>
      <c r="G124" s="190"/>
      <c r="H124" s="190"/>
      <c r="I124" s="190"/>
      <c r="J124" s="190"/>
      <c r="K124" s="190"/>
      <c r="L124" s="190"/>
      <c r="M124" s="190"/>
      <c r="N124" s="190"/>
    </row>
    <row r="125" spans="2:14" ht="19.5" customHeight="1" x14ac:dyDescent="0.3">
      <c r="B125" s="190"/>
      <c r="C125" s="190"/>
      <c r="D125" s="225"/>
      <c r="E125" s="190"/>
      <c r="F125" s="190"/>
      <c r="G125" s="190"/>
      <c r="H125" s="190"/>
      <c r="I125" s="190"/>
      <c r="J125" s="190"/>
      <c r="K125" s="190"/>
      <c r="L125" s="190"/>
      <c r="M125" s="190"/>
      <c r="N125" s="190"/>
    </row>
    <row r="126" spans="2:14" x14ac:dyDescent="0.3">
      <c r="B126" s="190"/>
      <c r="C126" s="249" t="s">
        <v>2740</v>
      </c>
      <c r="D126" s="208" t="s">
        <v>2738</v>
      </c>
      <c r="E126" s="208" t="s">
        <v>2739</v>
      </c>
      <c r="F126" s="190"/>
      <c r="G126" s="190"/>
      <c r="H126" s="190"/>
      <c r="I126" s="190"/>
      <c r="J126" s="190"/>
      <c r="K126" s="190"/>
      <c r="L126" s="190"/>
      <c r="M126" s="190"/>
      <c r="N126" s="190"/>
    </row>
    <row r="127" spans="2:14" x14ac:dyDescent="0.3">
      <c r="B127" s="190"/>
      <c r="C127" s="198" t="s">
        <v>2670</v>
      </c>
      <c r="D127" s="251">
        <v>361535.82880399999</v>
      </c>
      <c r="E127" s="252">
        <v>6930</v>
      </c>
      <c r="F127" s="190"/>
      <c r="G127" s="190"/>
      <c r="H127" s="190"/>
      <c r="I127" s="190"/>
      <c r="J127" s="190"/>
      <c r="K127" s="190"/>
      <c r="L127" s="190"/>
      <c r="M127" s="190"/>
      <c r="N127" s="190"/>
    </row>
    <row r="128" spans="2:14" x14ac:dyDescent="0.3">
      <c r="B128" s="190"/>
      <c r="C128" s="203" t="s">
        <v>2672</v>
      </c>
      <c r="D128" s="261">
        <v>349640.78236099996</v>
      </c>
      <c r="E128" s="255">
        <v>321794.13319199998</v>
      </c>
      <c r="F128" s="190"/>
      <c r="G128" s="190"/>
      <c r="H128" s="190"/>
      <c r="I128" s="190"/>
      <c r="J128" s="190"/>
      <c r="K128" s="190"/>
      <c r="L128" s="190"/>
      <c r="M128" s="190"/>
      <c r="N128" s="190"/>
    </row>
    <row r="129" spans="2:14" x14ac:dyDescent="0.3">
      <c r="B129" s="190"/>
      <c r="C129" s="262" t="s">
        <v>2741</v>
      </c>
      <c r="D129" s="257">
        <v>0</v>
      </c>
      <c r="E129" s="256">
        <v>0</v>
      </c>
      <c r="F129" s="190"/>
      <c r="G129" s="190"/>
      <c r="H129" s="190"/>
      <c r="I129" s="190"/>
      <c r="J129" s="190"/>
      <c r="K129" s="190"/>
      <c r="L129" s="190"/>
      <c r="M129" s="190"/>
      <c r="N129" s="190"/>
    </row>
    <row r="130" spans="2:14" x14ac:dyDescent="0.3">
      <c r="B130" s="190"/>
      <c r="C130" s="250" t="s">
        <v>2666</v>
      </c>
      <c r="D130" s="259">
        <v>711176.61116499989</v>
      </c>
      <c r="E130" s="260">
        <v>328724.13319199998</v>
      </c>
      <c r="F130" s="190"/>
      <c r="G130" s="190"/>
      <c r="H130" s="190"/>
      <c r="I130" s="190"/>
      <c r="J130" s="190"/>
      <c r="K130" s="190"/>
      <c r="L130" s="190"/>
      <c r="M130" s="190"/>
      <c r="N130" s="190"/>
    </row>
    <row r="131" spans="2:14" x14ac:dyDescent="0.3">
      <c r="B131" s="190"/>
      <c r="C131" s="190"/>
      <c r="D131" s="225"/>
      <c r="E131" s="190"/>
      <c r="F131" s="190"/>
      <c r="G131" s="190"/>
      <c r="H131" s="190"/>
      <c r="I131" s="190"/>
      <c r="J131" s="190"/>
      <c r="K131" s="190"/>
      <c r="L131" s="190"/>
      <c r="M131" s="190"/>
      <c r="N131" s="190"/>
    </row>
    <row r="132" spans="2:14" x14ac:dyDescent="0.3">
      <c r="B132" s="190"/>
      <c r="C132" s="190"/>
      <c r="D132" s="225"/>
      <c r="E132" s="190"/>
      <c r="F132" s="190"/>
      <c r="G132" s="190"/>
      <c r="H132" s="190"/>
      <c r="I132" s="190"/>
      <c r="J132" s="190"/>
      <c r="K132" s="190"/>
      <c r="L132" s="190"/>
      <c r="M132" s="190"/>
      <c r="N132" s="190"/>
    </row>
    <row r="133" spans="2:14" x14ac:dyDescent="0.3">
      <c r="B133" s="190"/>
      <c r="C133" s="190"/>
      <c r="D133" s="225"/>
      <c r="E133" s="190"/>
      <c r="F133" s="190"/>
      <c r="G133" s="190"/>
      <c r="H133" s="190"/>
      <c r="I133" s="190"/>
      <c r="J133" s="190"/>
      <c r="K133" s="190"/>
      <c r="L133" s="190"/>
      <c r="M133" s="190"/>
      <c r="N133" s="190"/>
    </row>
    <row r="134" spans="2:14" x14ac:dyDescent="0.3">
      <c r="B134" s="190"/>
      <c r="C134" s="190"/>
      <c r="D134" s="225"/>
      <c r="E134" s="190"/>
      <c r="F134" s="190"/>
      <c r="G134" s="190"/>
      <c r="H134" s="190"/>
      <c r="I134" s="190"/>
      <c r="J134" s="190"/>
      <c r="K134" s="190"/>
      <c r="L134" s="190"/>
      <c r="M134" s="190"/>
      <c r="N134" s="190"/>
    </row>
    <row r="135" spans="2:14" x14ac:dyDescent="0.3">
      <c r="B135" s="190"/>
      <c r="C135" s="190"/>
      <c r="D135" s="225"/>
      <c r="E135" s="190"/>
      <c r="F135" s="190"/>
      <c r="G135" s="190"/>
      <c r="H135" s="190"/>
      <c r="I135" s="190"/>
      <c r="J135" s="190"/>
      <c r="K135" s="190"/>
      <c r="L135" s="190"/>
      <c r="M135" s="190"/>
      <c r="N135" s="190"/>
    </row>
    <row r="136" spans="2:14" x14ac:dyDescent="0.3">
      <c r="B136" s="190"/>
      <c r="C136" s="190"/>
      <c r="D136" s="225"/>
      <c r="E136" s="190"/>
      <c r="F136" s="190"/>
      <c r="G136" s="190"/>
      <c r="H136" s="190"/>
      <c r="I136" s="190"/>
      <c r="J136" s="190"/>
      <c r="K136" s="190"/>
      <c r="L136" s="190"/>
      <c r="M136" s="190"/>
      <c r="N136" s="190"/>
    </row>
    <row r="137" spans="2:14" x14ac:dyDescent="0.3">
      <c r="B137" s="190"/>
      <c r="C137" s="190"/>
      <c r="D137" s="225"/>
      <c r="E137" s="190"/>
      <c r="F137" s="190"/>
      <c r="G137" s="190"/>
      <c r="H137" s="190"/>
      <c r="I137" s="190"/>
      <c r="J137" s="190"/>
      <c r="K137" s="190"/>
      <c r="L137" s="190"/>
      <c r="M137" s="190"/>
      <c r="N137" s="190"/>
    </row>
    <row r="138" spans="2:14" x14ac:dyDescent="0.3">
      <c r="B138" s="190"/>
      <c r="C138" s="190"/>
      <c r="D138" s="225"/>
      <c r="E138" s="190"/>
      <c r="F138" s="190"/>
      <c r="G138" s="190"/>
      <c r="H138" s="190"/>
      <c r="I138" s="190"/>
      <c r="J138" s="190"/>
      <c r="K138" s="190"/>
      <c r="L138" s="190"/>
      <c r="M138" s="190"/>
      <c r="N138" s="190"/>
    </row>
    <row r="139" spans="2:14" x14ac:dyDescent="0.3">
      <c r="B139" s="190"/>
      <c r="C139" s="190"/>
      <c r="D139" s="225"/>
      <c r="E139" s="190"/>
      <c r="F139" s="190"/>
      <c r="G139" s="190"/>
      <c r="H139" s="190"/>
      <c r="I139" s="190"/>
      <c r="J139" s="190"/>
      <c r="K139" s="190"/>
      <c r="L139" s="190"/>
      <c r="M139" s="190"/>
      <c r="N139" s="190"/>
    </row>
    <row r="140" spans="2:14" x14ac:dyDescent="0.3">
      <c r="B140" s="190"/>
      <c r="C140" s="190"/>
      <c r="D140" s="225"/>
      <c r="E140" s="190"/>
      <c r="F140" s="190"/>
      <c r="G140" s="190"/>
      <c r="H140" s="190"/>
      <c r="I140" s="190"/>
      <c r="J140" s="190"/>
      <c r="K140" s="190"/>
      <c r="L140" s="190"/>
      <c r="M140" s="190"/>
      <c r="N140" s="190"/>
    </row>
    <row r="141" spans="2:14" x14ac:dyDescent="0.3">
      <c r="B141" s="190"/>
      <c r="C141" s="190"/>
      <c r="D141" s="190"/>
      <c r="E141" s="190"/>
      <c r="F141" s="190"/>
      <c r="G141" s="190"/>
      <c r="H141" s="190"/>
      <c r="I141" s="190"/>
      <c r="J141" s="190"/>
      <c r="K141" s="190"/>
      <c r="L141" s="190"/>
      <c r="M141" s="190"/>
      <c r="N141" s="190"/>
    </row>
  </sheetData>
  <mergeCells count="20">
    <mergeCell ref="I27:J27"/>
    <mergeCell ref="D7:F7"/>
    <mergeCell ref="I7:K7"/>
    <mergeCell ref="D8:F8"/>
    <mergeCell ref="I8:J9"/>
    <mergeCell ref="D9:F9"/>
    <mergeCell ref="J11:K11"/>
    <mergeCell ref="I20:J20"/>
    <mergeCell ref="I21:J21"/>
    <mergeCell ref="I22:J22"/>
    <mergeCell ref="I23:J23"/>
    <mergeCell ref="I26:J26"/>
    <mergeCell ref="I37:J37"/>
    <mergeCell ref="I38:J38"/>
    <mergeCell ref="I28:J28"/>
    <mergeCell ref="I29:J29"/>
    <mergeCell ref="I30:J30"/>
    <mergeCell ref="I31:J31"/>
    <mergeCell ref="I32:J32"/>
    <mergeCell ref="I33:J33"/>
  </mergeCells>
  <pageMargins left="0.7" right="0.7" top="0.75" bottom="0.75" header="0.3" footer="0.3"/>
  <pageSetup paperSize="9"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9C8AFE2B81F340A3D18DBF26180C61" ma:contentTypeVersion="15" ma:contentTypeDescription="Create a new document." ma:contentTypeScope="" ma:versionID="02f1940ec4823116fb4c5c0f06ce8add">
  <xsd:schema xmlns:xsd="http://www.w3.org/2001/XMLSchema" xmlns:xs="http://www.w3.org/2001/XMLSchema" xmlns:p="http://schemas.microsoft.com/office/2006/metadata/properties" xmlns:ns2="e4020777-16d4-44e6-a9dd-b17924c00cb5" xmlns:ns3="5551a5ce-e16d-4428-8487-2ea50eb9929c" targetNamespace="http://schemas.microsoft.com/office/2006/metadata/properties" ma:root="true" ma:fieldsID="fba1747f2486442cd0264c4fd3d9c069" ns2:_="" ns3:_="">
    <xsd:import namespace="e4020777-16d4-44e6-a9dd-b17924c00cb5"/>
    <xsd:import namespace="5551a5ce-e16d-4428-8487-2ea50eb992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020777-16d4-44e6-a9dd-b17924c00c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579bc1-3e83-4f18-9ff0-8ad18fa203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51a5ce-e16d-4428-8487-2ea50eb9929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7f7ba79-5365-44f1-abf1-3a85f79edfd2}" ma:internalName="TaxCatchAll" ma:showField="CatchAllData" ma:web="5551a5ce-e16d-4428-8487-2ea50eb992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551a5ce-e16d-4428-8487-2ea50eb9929c" xsi:nil="true"/>
    <lcf76f155ced4ddcb4097134ff3c332f xmlns="e4020777-16d4-44e6-a9dd-b17924c00cb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1EAA9D3-13C5-4908-BE5F-06FDBEBE0E29}"/>
</file>

<file path=customXml/itemProps2.xml><?xml version="1.0" encoding="utf-8"?>
<ds:datastoreItem xmlns:ds="http://schemas.openxmlformats.org/officeDocument/2006/customXml" ds:itemID="{93E55640-0BAD-4406-9330-C7DD1470F94E}"/>
</file>

<file path=customXml/itemProps3.xml><?xml version="1.0" encoding="utf-8"?>
<ds:datastoreItem xmlns:ds="http://schemas.openxmlformats.org/officeDocument/2006/customXml" ds:itemID="{58710CAB-8B21-4E0A-A093-DEC082A5AED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'E. Optional ECB-ECAIs data'!Print_Area</vt:lpstr>
      <vt:lpstr>FAQ!Print_Area</vt:lpstr>
      <vt:lpstr>Introduction!Print_Area</vt:lpstr>
      <vt:lpstr>FAQ!Print_Titles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Angervall, Mikael</cp:lastModifiedBy>
  <cp:lastPrinted>2016-05-20T08:25:54Z</cp:lastPrinted>
  <dcterms:created xsi:type="dcterms:W3CDTF">2016-04-21T08:07:20Z</dcterms:created>
  <dcterms:modified xsi:type="dcterms:W3CDTF">2022-07-11T08:43:30Z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873446-2530-497e-8874-95622ddd5de1_Enabled">
    <vt:lpwstr>true</vt:lpwstr>
  </property>
  <property fmtid="{D5CDD505-2E9C-101B-9397-08002B2CF9AE}" pid="3" name="MSIP_Label_fd873446-2530-497e-8874-95622ddd5de1_SetDate">
    <vt:lpwstr>2022-07-07T13:18:05Z</vt:lpwstr>
  </property>
  <property fmtid="{D5CDD505-2E9C-101B-9397-08002B2CF9AE}" pid="4" name="MSIP_Label_fd873446-2530-497e-8874-95622ddd5de1_Method">
    <vt:lpwstr>Privileged</vt:lpwstr>
  </property>
  <property fmtid="{D5CDD505-2E9C-101B-9397-08002B2CF9AE}" pid="5" name="MSIP_Label_fd873446-2530-497e-8874-95622ddd5de1_Name">
    <vt:lpwstr>fd873446-2530-497e-8874-95622ddd5de1</vt:lpwstr>
  </property>
  <property fmtid="{D5CDD505-2E9C-101B-9397-08002B2CF9AE}" pid="6" name="MSIP_Label_fd873446-2530-497e-8874-95622ddd5de1_SiteId">
    <vt:lpwstr>9a8ff9e3-0e35-4620-a724-e9834dc50b51</vt:lpwstr>
  </property>
  <property fmtid="{D5CDD505-2E9C-101B-9397-08002B2CF9AE}" pid="7" name="MSIP_Label_fd873446-2530-497e-8874-95622ddd5de1_ActionId">
    <vt:lpwstr>8027088c-8e4e-4fc4-bd03-e3e0b2813704</vt:lpwstr>
  </property>
  <property fmtid="{D5CDD505-2E9C-101B-9397-08002B2CF9AE}" pid="8" name="MSIP_Label_fd873446-2530-497e-8874-95622ddd5de1_ContentBits">
    <vt:lpwstr>0</vt:lpwstr>
  </property>
  <property fmtid="{D5CDD505-2E9C-101B-9397-08002B2CF9AE}" pid="9" name="ContentTypeId">
    <vt:lpwstr>0x0101001D9C8AFE2B81F340A3D18DBF26180C61</vt:lpwstr>
  </property>
</Properties>
</file>