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9830" windowHeight="9105" tabRatio="830"/>
  </bookViews>
  <sheets>
    <sheet name="EU OV1 - Overview of RWAs" sheetId="13" r:id="rId1"/>
    <sheet name="EU CR8 - CR RWA flow" sheetId="17" r:id="rId2"/>
    <sheet name="EU CCR7 - CCR RWA flow" sheetId="16" r:id="rId3"/>
    <sheet name="EU MR2-B - MR RWA flow" sheetId="18" r:id="rId4"/>
    <sheet name="Transitional own funds" sheetId="19" r:id="rId5"/>
    <sheet name="Capital instruments" sheetId="20" r:id="rId6"/>
  </sheets>
  <externalReferences>
    <externalReference r:id="rId7"/>
  </externalReferences>
  <definedNames>
    <definedName name="csDesignMode">1</definedName>
    <definedName name="lmc" localSheetId="5">#REF!</definedName>
    <definedName name="lmc" localSheetId="4">#REF!</definedName>
    <definedName name="lmc">#REF!</definedName>
    <definedName name="_xlnm.Print_Area" localSheetId="5">'Capital instruments'!$B$1:$G$51</definedName>
    <definedName name="rub" localSheetId="5">#REF!</definedName>
    <definedName name="rub" localSheetId="4">#REF!</definedName>
    <definedName name="rub">#REF!</definedName>
    <definedName name="sk" localSheetId="5">#REF!</definedName>
    <definedName name="sk" localSheetId="4">#REF!</definedName>
    <definedName name="sk">'[1]Securitisations 2010'!$G$83</definedName>
    <definedName name="tre" localSheetId="4">#REF!</definedName>
    <definedName name="tre">#REF!</definedName>
  </definedNames>
  <calcPr calcId="145621"/>
</workbook>
</file>

<file path=xl/calcChain.xml><?xml version="1.0" encoding="utf-8"?>
<calcChain xmlns="http://schemas.openxmlformats.org/spreadsheetml/2006/main">
  <c r="D6" i="16" l="1"/>
  <c r="D6" i="17"/>
  <c r="H18" i="18" l="1"/>
  <c r="I18" i="18" s="1"/>
  <c r="H17" i="18"/>
  <c r="I17" i="18" s="1"/>
  <c r="H16" i="18"/>
  <c r="I16" i="18" s="1"/>
  <c r="H15" i="18"/>
  <c r="I15" i="18" s="1"/>
  <c r="H11" i="18"/>
  <c r="I11" i="18" s="1"/>
  <c r="H10" i="18"/>
  <c r="I10" i="18" s="1"/>
  <c r="H9" i="18"/>
  <c r="I9" i="18" s="1"/>
  <c r="H8" i="18"/>
  <c r="I8" i="18" s="1"/>
  <c r="D64" i="19" l="1"/>
  <c r="D45" i="19"/>
  <c r="D17" i="19"/>
  <c r="C13" i="13"/>
  <c r="C26" i="13" l="1"/>
  <c r="C22" i="13"/>
  <c r="C19" i="13"/>
  <c r="C9" i="13"/>
  <c r="C31" i="13" l="1"/>
  <c r="C14" i="16"/>
  <c r="D8" i="16"/>
  <c r="D9" i="16"/>
  <c r="D12" i="16"/>
  <c r="D7" i="16"/>
  <c r="D8" i="17"/>
  <c r="D9" i="17"/>
  <c r="D10" i="17"/>
  <c r="D12" i="17"/>
  <c r="D7" i="17"/>
  <c r="C14" i="17"/>
  <c r="E28" i="13"/>
  <c r="E27" i="13"/>
  <c r="E26" i="13"/>
  <c r="E24" i="13"/>
  <c r="E23" i="13"/>
  <c r="E22" i="13"/>
  <c r="E20" i="13"/>
  <c r="E19" i="13"/>
  <c r="E18" i="13"/>
  <c r="E17" i="13"/>
  <c r="E16" i="13"/>
  <c r="E15" i="13"/>
  <c r="E14" i="13"/>
  <c r="E13" i="13"/>
  <c r="E12" i="13"/>
  <c r="E11" i="13"/>
  <c r="E10" i="13"/>
  <c r="E9" i="13"/>
  <c r="D14" i="17" l="1"/>
  <c r="D14" i="16"/>
  <c r="D31" i="13"/>
  <c r="E31" i="13"/>
</calcChain>
</file>

<file path=xl/sharedStrings.xml><?xml version="1.0" encoding="utf-8"?>
<sst xmlns="http://schemas.openxmlformats.org/spreadsheetml/2006/main" count="418" uniqueCount="280">
  <si>
    <t>RWA amounts</t>
  </si>
  <si>
    <t>Capital requirements</t>
  </si>
  <si>
    <t>VaR</t>
  </si>
  <si>
    <t>SVaR</t>
  </si>
  <si>
    <t>IRC</t>
  </si>
  <si>
    <t>Comprehensive risk measure</t>
  </si>
  <si>
    <t>Total RWAs</t>
  </si>
  <si>
    <t>Total capital requirements</t>
  </si>
  <si>
    <t>Movement in risk levels</t>
  </si>
  <si>
    <t>Model updates/changes</t>
  </si>
  <si>
    <t>Methodology and policy</t>
  </si>
  <si>
    <t>Acquisitions and disposals</t>
  </si>
  <si>
    <t>Foreign exchange movements</t>
  </si>
  <si>
    <t>Tier 2</t>
  </si>
  <si>
    <t>SEK m</t>
  </si>
  <si>
    <t>Disclosure according to Article 5 in EU Regulation No 1423/2013</t>
  </si>
  <si>
    <t>Common Equity Tier 1 (CET1) capital: instruments and reserves</t>
  </si>
  <si>
    <t>Capital instruments and the related share premium accounts</t>
  </si>
  <si>
    <t>d</t>
  </si>
  <si>
    <t xml:space="preserve">   of which: share capital</t>
  </si>
  <si>
    <t>Retained earnings</t>
  </si>
  <si>
    <t>e</t>
  </si>
  <si>
    <t>f</t>
  </si>
  <si>
    <t>3a</t>
  </si>
  <si>
    <t>Funds for general banking risk</t>
  </si>
  <si>
    <t>Amount of qualifying items referred to in Article 484 (3) and the related share premium accounts subject to phase out from CET1</t>
  </si>
  <si>
    <t>Minority Interests (amount allowed in consolidated CET1)</t>
  </si>
  <si>
    <t>5a</t>
  </si>
  <si>
    <t>Independently reviewed interim profits net of any foreseeable charge or dividend</t>
  </si>
  <si>
    <t>Common Equity Tier 1 (CET1) capital before regulatory adjustments</t>
  </si>
  <si>
    <t>Common Equity Tier 1 (CET1) capital: regulatory adjustements</t>
  </si>
  <si>
    <t>Additional value adjustments (negative amount)</t>
  </si>
  <si>
    <t>Intangible assets (net of related tax liability) (negative amount)</t>
  </si>
  <si>
    <t>c</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</si>
  <si>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</si>
  <si>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</si>
  <si>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t>
  </si>
  <si>
    <t>g</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</si>
  <si>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</si>
  <si>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</si>
  <si>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</si>
  <si>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a</t>
  </si>
  <si>
    <t>Defined-benefit pension fund assets (negative amount)</t>
  </si>
  <si>
    <t>b</t>
  </si>
  <si>
    <t>Direct and indirect holdings by an institution of own CET1 instruments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</si>
  <si>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</si>
  <si>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20a</t>
  </si>
  <si>
    <t>Exposure amount of the following items which qualify for a RW of 1250%, where the institution opts for the deduction alternative</t>
  </si>
  <si>
    <t>20b</t>
  </si>
  <si>
    <t xml:space="preserve">   of which qualifiying holdings outside the financial sector (negative amount)</t>
  </si>
  <si>
    <t>20c</t>
  </si>
  <si>
    <t xml:space="preserve">   of which: securitisation positions (negative amount)</t>
  </si>
  <si>
    <t>20d</t>
  </si>
  <si>
    <t xml:space="preserve">   of which: free deliveries (negative amount)</t>
  </si>
  <si>
    <t>Deferred tax assets arising from temporary differences (amount above 10% threshold, net of related tax liability where the conditions in 38 (3) are met) (negative amount)</t>
  </si>
  <si>
    <t xml:space="preserve">   of which: direct and indirect holdings by the institution of the CET1 instruments of financial sector entities where the institution has a significant investment in those entities</t>
  </si>
  <si>
    <t xml:space="preserve">   of which: deferred tax assets arising from temporary differences</t>
  </si>
  <si>
    <t>25a</t>
  </si>
  <si>
    <t>Losses for the current financial year (negative amount)</t>
  </si>
  <si>
    <t>25b</t>
  </si>
  <si>
    <t>Foreseeable tax charges relating to CET1 items (negative amount)</t>
  </si>
  <si>
    <t>Qualifying AT1 deductions that exceed the AT1 capital of the institution (negative amount)</t>
  </si>
  <si>
    <t>Total regulatory adjustments to Common equity Tier 1 (CET1)</t>
  </si>
  <si>
    <t>Common Equity Tier 1 (CET1) capital</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</si>
  <si>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</si>
  <si>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</si>
  <si>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</si>
  <si>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</si>
  <si>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Qualifying Tier 1 capital included in consolidated AT1 capital (including minority interests not included in row 5) issued by subsidiaries and held by third parties</t>
  </si>
  <si>
    <t xml:space="preserve">   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</si>
  <si>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</si>
  <si>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</si>
  <si>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</si>
  <si>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</si>
  <si>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</si>
  <si>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</si>
  <si>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</si>
  <si>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</si>
  <si>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</si>
  <si>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</si>
  <si>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of which: instruments issued by subsidiaries subject to phase out</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</si>
  <si>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</si>
  <si>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</si>
  <si>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</si>
  <si>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</si>
  <si>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</si>
  <si>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</si>
  <si>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Direct and indirect holdings by the institution of the T2 instruments and subordinated loans of financial sector entities where the institution has a significant investment in those entities (net of eligible short positions) (negative amount)</t>
  </si>
  <si>
    <t>Total regulatory adjustments to Tier 2 (T2) capital</t>
  </si>
  <si>
    <t>Tier 2 (T2) capital</t>
  </si>
  <si>
    <t>Total capital (TC = T1 + T2)</t>
  </si>
  <si>
    <t>Total risk weighted assets</t>
  </si>
  <si>
    <t>Capital ratios and buffers</t>
  </si>
  <si>
    <t>Common Equity Tier 1 (as a percentage of risk exposure amount)</t>
  </si>
  <si>
    <t>Tier 1 (as a percentage of risk exposure amount)</t>
  </si>
  <si>
    <t>Total capital (as a percentage of risk exposure amount)</t>
  </si>
  <si>
    <t>Institution specific buffer requirement (CET1 requirement in accordance with article 92 (1) (a) plus capital conservation and countercyclical buffer requirements, plus systemic risk buffer, plus the systemically important institution buffer (G-SII or O-SII buffer), expressed as a percentage of risk exposure amount)</t>
  </si>
  <si>
    <t xml:space="preserve"> of which : capital conservation buffer requirements</t>
  </si>
  <si>
    <t xml:space="preserve"> of which : countercyclical buffer requirements</t>
  </si>
  <si>
    <t xml:space="preserve"> of which : systemic risk buffer requirements</t>
  </si>
  <si>
    <t>67a</t>
  </si>
  <si>
    <t xml:space="preserve"> of which : Global Systemically Important Institutions (G-SII) or Other Systemically Important Institutions (O-SII)  buffer</t>
  </si>
  <si>
    <t>Common Equity Tier 1 available to meet buffers (as a percentage of risk exposure amount)</t>
  </si>
  <si>
    <t xml:space="preserve"> (Non relevant in EU regulation)</t>
  </si>
  <si>
    <t>Amounts below the thresholds for deduction (before risk weighting)</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</si>
  <si>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</si>
  <si>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 1 instruments of financial sector entities where the institution has a significant investment in those entities (amount below 10% threshold and net of eligible short positions)</t>
  </si>
  <si>
    <t>Deferred tax assets arising from temporary differences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</si>
  <si>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</si>
  <si>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</si>
  <si>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</si>
  <si>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</si>
  <si>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</si>
  <si>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 xml:space="preserve">Capital instruments subject to phase-out arrangements </t>
  </si>
  <si>
    <t>(only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</si>
  <si>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</si>
  <si>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</si>
  <si>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</si>
  <si>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</si>
  <si>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</si>
  <si>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</si>
  <si>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 xml:space="preserve">Capital instruments’ main features </t>
  </si>
  <si>
    <t>Disclosure according to Article 3 in EU Regulation No 1423/2013</t>
  </si>
  <si>
    <t>Issuer</t>
  </si>
  <si>
    <t>Skandinaviska Enskilda Banken AB (publ)</t>
  </si>
  <si>
    <t>Unique identifier (eg CUSIP, ISIN or Bloomberg identifier for private placement</t>
  </si>
  <si>
    <t>XS1072796870</t>
  </si>
  <si>
    <t>XS1511589605</t>
  </si>
  <si>
    <t>XS1136391643</t>
  </si>
  <si>
    <t>Governing law(s) of the instrument</t>
  </si>
  <si>
    <t>English and Swedish Law</t>
  </si>
  <si>
    <t>Regulatory treatment</t>
  </si>
  <si>
    <t>Transitional CRR rules</t>
  </si>
  <si>
    <t>Additional Tier 1</t>
  </si>
  <si>
    <t>Post-transitional CRR rules</t>
  </si>
  <si>
    <t>Eligible at solo/(sub-)consolidated/solo &amp; (sub-)consolidated</t>
  </si>
  <si>
    <t>Solo &amp; consolidated</t>
  </si>
  <si>
    <t>Instrument type (types to be specified by each jurisdiction)</t>
  </si>
  <si>
    <t>Dated Subordinated Notes</t>
  </si>
  <si>
    <t xml:space="preserve"> Additional Tier 1 Notes</t>
  </si>
  <si>
    <t>Amount recognised in regulatory capital (currency in million, as of most recent reporting date)</t>
  </si>
  <si>
    <t>Nominal amount of instrument</t>
  </si>
  <si>
    <t>EUR 1,000m</t>
  </si>
  <si>
    <t>EUR 850m</t>
  </si>
  <si>
    <t>USD 1,100m</t>
  </si>
  <si>
    <t>9a</t>
  </si>
  <si>
    <t>Issue price</t>
  </si>
  <si>
    <t>9b</t>
  </si>
  <si>
    <t>Redemption price</t>
  </si>
  <si>
    <t>N/A</t>
  </si>
  <si>
    <t>Accounting classification</t>
  </si>
  <si>
    <t>Liability - amortised cost</t>
  </si>
  <si>
    <t>Original date of issuance</t>
  </si>
  <si>
    <t xml:space="preserve"> 2014-05-28</t>
  </si>
  <si>
    <t xml:space="preserve"> 2016-10-31</t>
  </si>
  <si>
    <t xml:space="preserve"> 2014-11-13</t>
  </si>
  <si>
    <t>Perpeptual or dated</t>
  </si>
  <si>
    <t xml:space="preserve">Dated </t>
  </si>
  <si>
    <t>Perpetual</t>
  </si>
  <si>
    <t>Original maturity date</t>
  </si>
  <si>
    <t xml:space="preserve"> 2026-05-28</t>
  </si>
  <si>
    <t xml:space="preserve"> 2028-10-31</t>
  </si>
  <si>
    <t>Issuer call subjet to prior supervisory approval</t>
  </si>
  <si>
    <t>Yes</t>
  </si>
  <si>
    <t>Optional call date, contingent call dates, and redemption amount</t>
  </si>
  <si>
    <t xml:space="preserve"> 2021-05-28, 100%. In addition Tax/Regulatory call</t>
  </si>
  <si>
    <t xml:space="preserve"> 2023-10-31, 100%. In addition Tax/Regulatory call</t>
  </si>
  <si>
    <t xml:space="preserve"> 2020-05-13 or at any time thereafter. At Prevailing Principal Amount </t>
  </si>
  <si>
    <t>Subsequent call dates, if applicable</t>
  </si>
  <si>
    <t xml:space="preserve"> At any time thereafter. At Prevailing Principal Amount.</t>
  </si>
  <si>
    <t>Coupons / dividends</t>
  </si>
  <si>
    <t>Fixed or floating dividend/coupon</t>
  </si>
  <si>
    <t>Fixed, Annually Payments in arrear</t>
  </si>
  <si>
    <t>Fixed, Semi-annually Payments in arrear</t>
  </si>
  <si>
    <t>Coupon rate and any related index</t>
  </si>
  <si>
    <t>2.50% pa. If not called then new fixed rate set to Euro Swap Rate+Reset margin that is 3.10%pa.</t>
  </si>
  <si>
    <t>1.375% pa. If not called then new fixed rate set to Euro Swap Rate+Reset margin that is 1.35%pa.</t>
  </si>
  <si>
    <t>5.75% pa. If not called then new fixed rate set to USD Mid-Swap Rate for the relevant 5 Year period+Reset margin that is 3.85%pa.</t>
  </si>
  <si>
    <t>Existence of a dividend stopper</t>
  </si>
  <si>
    <t>No</t>
  </si>
  <si>
    <t>Fully discretionary, partially discretionary or mandatory (in terms of timing</t>
  </si>
  <si>
    <t>Mandatory</t>
  </si>
  <si>
    <t>Fully discretionary</t>
  </si>
  <si>
    <t>Fully discretionary, partially discretionary or mandatory (in terms of amount)</t>
  </si>
  <si>
    <t>Existence of step up or other incentive to redeem</t>
  </si>
  <si>
    <t>Noncumulative or cumulative</t>
  </si>
  <si>
    <t>Noncumulative</t>
  </si>
  <si>
    <t>Convertible or non-convertible</t>
  </si>
  <si>
    <t>Non-convertible</t>
  </si>
  <si>
    <t>If convertible, conversion trigger (s)</t>
  </si>
  <si>
    <t>If convertible, fully or partially</t>
  </si>
  <si>
    <t>If convertible, conversion rate</t>
  </si>
  <si>
    <t>If convertible, mandatory or optional conversion</t>
  </si>
  <si>
    <t>If convertible, specifiy instrument type convertible into</t>
  </si>
  <si>
    <t>If convertible, specifiy issuer of instrument it converts into</t>
  </si>
  <si>
    <t>Write-down features</t>
  </si>
  <si>
    <t>If write-down, write-down trigger (s)</t>
  </si>
  <si>
    <t>5.125% for the Bank and 8% for the Group</t>
  </si>
  <si>
    <t>If write-down, full or partial</t>
  </si>
  <si>
    <t>Full</t>
  </si>
  <si>
    <t>If write-down, permanent or temporary</t>
  </si>
  <si>
    <t>Temporary</t>
  </si>
  <si>
    <t>If temporary write-down, description of write-up mechanism</t>
  </si>
  <si>
    <t>Discretionary out of Net Profit subject to MDA</t>
  </si>
  <si>
    <t>Position in subordination hierachy in liquidation (specify instrument type immediately senior to instrument)</t>
  </si>
  <si>
    <t>Senior Debt</t>
  </si>
  <si>
    <t>Non-compliant transitioned features</t>
  </si>
  <si>
    <t>If yes, specifiy non-compliant features</t>
  </si>
  <si>
    <t>N/A inserted if the question is not applicable.</t>
  </si>
  <si>
    <t>Breakdown by risk type</t>
  </si>
  <si>
    <t xml:space="preserve"> Credit risk (excluding counterparty credit risk)</t>
  </si>
  <si>
    <t xml:space="preserve">     of which standardised approach (SA)</t>
  </si>
  <si>
    <t xml:space="preserve">     of which foundation internal rating-based (F-IRB) approach</t>
  </si>
  <si>
    <t xml:space="preserve">     of which advanced internal rating-based (A-IRB) approach</t>
  </si>
  <si>
    <t xml:space="preserve"> Counterparty credit risk</t>
  </si>
  <si>
    <t xml:space="preserve">     of which mark to market</t>
  </si>
  <si>
    <t xml:space="preserve">     of which internal model method (IMM)</t>
  </si>
  <si>
    <t xml:space="preserve">     of which risk exposure amount for contributions to the default fund of a CCP</t>
  </si>
  <si>
    <t xml:space="preserve">     of which CVA</t>
  </si>
  <si>
    <t xml:space="preserve"> Settlement risk</t>
  </si>
  <si>
    <t xml:space="preserve"> Securitisation exposures in banking book</t>
  </si>
  <si>
    <t xml:space="preserve">   of which IRB approach</t>
  </si>
  <si>
    <t xml:space="preserve">   of which standardised approach</t>
  </si>
  <si>
    <t xml:space="preserve"> Market risk</t>
  </si>
  <si>
    <t xml:space="preserve">   of which internal model approach (IMA)</t>
  </si>
  <si>
    <t>Large exposures</t>
  </si>
  <si>
    <t xml:space="preserve"> Operational risk</t>
  </si>
  <si>
    <t xml:space="preserve">   of which advanced measurement approach</t>
  </si>
  <si>
    <t>Amounts below the thresholds for deduction (subject to 250% risk weight)</t>
  </si>
  <si>
    <t>Floor adjustment</t>
  </si>
  <si>
    <t>Additional risk exposure amount due to Article 3 CRR</t>
  </si>
  <si>
    <t xml:space="preserve"> Total</t>
  </si>
  <si>
    <t>EU OV1 – Overview of RWAs</t>
  </si>
  <si>
    <t>RWAs</t>
  </si>
  <si>
    <t>Minimum capital requirements</t>
  </si>
  <si>
    <t>31 Dec 2017</t>
  </si>
  <si>
    <t>Transitional own funds for SEB consolidated situation</t>
  </si>
  <si>
    <t>XS1584880352</t>
  </si>
  <si>
    <t>USD 600m</t>
  </si>
  <si>
    <t xml:space="preserve"> 2017-03-23</t>
  </si>
  <si>
    <t xml:space="preserve"> 2022-05-13 or at any time thereafter. At Prevailing Principal Amount </t>
  </si>
  <si>
    <t>5.625% pa. If not called then new fixed rate set to USD Mid-Swap Rate for the relevant 5 Year period+Reset margin that is 3.493%pa.</t>
  </si>
  <si>
    <t>Convertible</t>
  </si>
  <si>
    <t>Fully</t>
  </si>
  <si>
    <t xml:space="preserve">Higher of (i) the current market price, (ii) the floor price or (iii) the nominal value. </t>
  </si>
  <si>
    <t>A shares</t>
  </si>
  <si>
    <t>EU CCR7 - RWA flow statements of CCR exposures under Internal Model Method (IMM)</t>
  </si>
  <si>
    <t>Asset size</t>
  </si>
  <si>
    <t>Credit quality of counterparties</t>
  </si>
  <si>
    <t>Model updates (IMM only)</t>
  </si>
  <si>
    <t>Methodology and policy (IMM only)</t>
  </si>
  <si>
    <t>Other</t>
  </si>
  <si>
    <t>RWA as at 31 Dec 2017</t>
  </si>
  <si>
    <t>EU CR8 – RWA flow statements of credit risk exposures under the IRB approach</t>
  </si>
  <si>
    <t>Asset quality</t>
  </si>
  <si>
    <t>Model updates</t>
  </si>
  <si>
    <t>EU MR2-B – RWA flow statements of market risk exposures under the IMA</t>
  </si>
  <si>
    <t>1a</t>
  </si>
  <si>
    <t xml:space="preserve"> Regulatory adjustment</t>
  </si>
  <si>
    <t>1b</t>
  </si>
  <si>
    <t>8a</t>
  </si>
  <si>
    <t>8b</t>
  </si>
  <si>
    <t xml:space="preserve"> RWA as at 31 Dec 2017</t>
  </si>
  <si>
    <t>31 Mar 2018</t>
  </si>
  <si>
    <t>RWA as at 31 Mar 2018</t>
  </si>
  <si>
    <t>SEB Group, Pillar 3 disclosure 2018 Q1</t>
  </si>
  <si>
    <t xml:space="preserve"> RWA as at 31 Mar 2018</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</si>
  <si>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</si>
  <si>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</si>
  <si>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</si>
  <si>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Amount exceeding the 15% threshold (negative amount)</t>
  </si>
  <si>
    <t>Direct, indirect and synthetic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</si>
  <si>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of the CET1 instruments of financial sector entities where those entities have reciprocal cross holdings with the institution designed to inflate artificially the own funds of the institution (negative amount)</t>
  </si>
  <si>
    <t>Accumulated other comprehensive income (and other reserves)</t>
  </si>
  <si>
    <t>SEK 5,028m</t>
  </si>
  <si>
    <t>SEK 9,218m</t>
  </si>
  <si>
    <t>SEK 8,770m</t>
  </si>
  <si>
    <t>SEK 10,318m</t>
  </si>
  <si>
    <t>RWAs at the end of the reporting period (end of day)</t>
  </si>
  <si>
    <t xml:space="preserve"> RWA as at year-end 2017 (end of the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</si>
</sst>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kr&quot;_-;\-* #,##0\ &quot;kr&quot;_-;_-* &quot;-&quot;\ &quot;kr&quot;_-;_-@_-"/>
    <numFmt numFmtId="41" formatCode="_-* #,##0\ _k_r_-;\-* #,##0\ _k_r_-;_-* &quot;-&quot;\ _k_r_-;_-@_-"/>
    <numFmt numFmtId="43" formatCode="_-* #,##0.00\ _k_r_-;\-* #,##0.00\ _k_r_-;_-* &quot;-&quot;??\ _k_r_-;_-@_-"/>
    <numFmt numFmtId="164" formatCode="0.0%"/>
    <numFmt numFmtId="165" formatCode="0.000%"/>
    <numFmt numFmtId="166" formatCode="[$-F800]dddd\,\ mmmm\ dd\,\ yyyy"/>
    <numFmt numFmtId="167" formatCode="_-* #,##0.00_-;\-* #,##0.00_-;_-* &quot;-&quot;??_-;_-@_-"/>
    <numFmt numFmtId="168" formatCode="_-* #,##0.00\ _€_-;\-* #,##0.00\ _€_-;_-* &quot;-&quot;??\ _€_-;_-@_-"/>
    <numFmt numFmtId="169" formatCode="_-* #,##0.00\ [$€-1]_-;\-* #,##0.00\ [$€-1]_-;_-* &quot;-&quot;??\ [$€-1]_-"/>
    <numFmt numFmtId="170" formatCode="_-* #,##0\ _€_-;\-* #,##0\ _€_-;_-* &quot;-&quot;\ _€_-;_-@_-"/>
    <numFmt numFmtId="171" formatCode="_-* #,##0\ &quot;€&quot;_-;\-* #,##0\ &quot;€&quot;_-;_-* &quot;-&quot;\ &quot;€&quot;_-;_-@_-"/>
    <numFmt numFmtId="172" formatCode="_-* #,##0.00\ &quot;€&quot;_-;\-* #,##0.00\ &quot;€&quot;_-;_-* &quot;-&quot;??\ &quot;€&quot;_-;_-@_-"/>
    <numFmt numFmtId="173" formatCode="[$-409]dd/mmm/yy;@"/>
  </numFmts>
  <fonts count="91" x14ac:knownFonts="1">
    <font>
      <sz val="10"/>
      <color theme="1"/>
      <name val="Arial"/>
      <family val="2"/>
      <scheme val="minor"/>
    </font>
    <font>
      <sz val="10"/>
      <color theme="1"/>
      <name val="SEB SansSerif"/>
      <family val="2"/>
    </font>
    <font>
      <sz val="10"/>
      <color theme="1"/>
      <name val="SEB SansSerif"/>
      <family val="2"/>
    </font>
    <font>
      <sz val="10"/>
      <color theme="1"/>
      <name val="SEB Basic"/>
      <family val="2"/>
    </font>
    <font>
      <sz val="10"/>
      <color theme="1"/>
      <name val="Arial"/>
      <family val="2"/>
      <scheme val="minor"/>
    </font>
    <font>
      <sz val="10"/>
      <name val="Arial"/>
      <family val="2"/>
    </font>
    <font>
      <b/>
      <sz val="10"/>
      <name val="Arial"/>
      <family val="2"/>
    </font>
    <font>
      <sz val="10"/>
      <name val="Arial"/>
      <family val="2"/>
      <charset val="186"/>
    </font>
    <font>
      <b/>
      <sz val="10"/>
      <color theme="1"/>
      <name val="SEB SansSerif"/>
    </font>
    <font>
      <sz val="10"/>
      <name val="SEB SansSerif"/>
    </font>
    <font>
      <b/>
      <sz val="10"/>
      <name val="SEB SansSerif"/>
    </font>
    <font>
      <sz val="10"/>
      <color theme="1"/>
      <name val="SEB SansSerif"/>
    </font>
    <font>
      <i/>
      <sz val="10"/>
      <name val="SEB SansSerif"/>
    </font>
    <font>
      <i/>
      <sz val="10"/>
      <color theme="1"/>
      <name val="SEB SansSerif"/>
    </font>
    <font>
      <sz val="10"/>
      <color rgb="FFFF0000"/>
      <name val="SEB SansSerif"/>
    </font>
    <font>
      <i/>
      <sz val="10"/>
      <color rgb="FFFF0000"/>
      <name val="SEB SansSerif"/>
    </font>
    <font>
      <sz val="10"/>
      <name val="MS Sans Serif"/>
      <family val="2"/>
    </font>
    <font>
      <sz val="9"/>
      <name val="Arial"/>
      <family val="2"/>
    </font>
    <font>
      <sz val="8"/>
      <color indexed="8"/>
      <name val="Tahoma"/>
      <family val="2"/>
    </font>
    <font>
      <sz val="11"/>
      <color indexed="8"/>
      <name val="Palatino"/>
      <family val="2"/>
    </font>
    <font>
      <sz val="11"/>
      <color indexed="8"/>
      <name val="Calibri"/>
      <family val="2"/>
    </font>
    <font>
      <sz val="8"/>
      <color indexed="9"/>
      <name val="Tahoma"/>
      <family val="2"/>
    </font>
    <font>
      <sz val="11"/>
      <color indexed="9"/>
      <name val="Palatino"/>
      <family val="2"/>
    </font>
    <font>
      <sz val="11"/>
      <color indexed="9"/>
      <name val="Calibri"/>
      <family val="2"/>
    </font>
    <font>
      <sz val="8"/>
      <color indexed="20"/>
      <name val="Tahoma"/>
      <family val="2"/>
    </font>
    <font>
      <sz val="11"/>
      <color indexed="20"/>
      <name val="Palatino"/>
      <family val="2"/>
    </font>
    <font>
      <b/>
      <sz val="11"/>
      <color indexed="52"/>
      <name val="Calibri"/>
      <family val="2"/>
    </font>
    <font>
      <b/>
      <sz val="11"/>
      <color indexed="10"/>
      <name val="Calibri"/>
      <family val="2"/>
    </font>
    <font>
      <sz val="11"/>
      <color indexed="17"/>
      <name val="Calibri"/>
      <family val="2"/>
    </font>
    <font>
      <b/>
      <sz val="8"/>
      <color indexed="52"/>
      <name val="Tahoma"/>
      <family val="2"/>
    </font>
    <font>
      <b/>
      <sz val="11"/>
      <color indexed="10"/>
      <name val="Palatino"/>
      <family val="2"/>
    </font>
    <font>
      <b/>
      <sz val="8"/>
      <color indexed="9"/>
      <name val="Tahoma"/>
      <family val="2"/>
    </font>
    <font>
      <b/>
      <sz val="11"/>
      <color indexed="9"/>
      <name val="Palatino"/>
      <family val="2"/>
    </font>
    <font>
      <b/>
      <sz val="10"/>
      <color indexed="9"/>
      <name val="Arial"/>
      <family val="2"/>
    </font>
    <font>
      <sz val="10"/>
      <name val="Times New Roman"/>
      <family val="1"/>
    </font>
    <font>
      <sz val="11"/>
      <color rgb="FF000000"/>
      <name val="Calibri"/>
      <family val="2"/>
    </font>
    <font>
      <sz val="11"/>
      <color indexed="20"/>
      <name val="Calibri"/>
      <family val="2"/>
    </font>
    <font>
      <i/>
      <sz val="8"/>
      <color indexed="23"/>
      <name val="Tahoma"/>
      <family val="2"/>
    </font>
    <font>
      <i/>
      <sz val="11"/>
      <color indexed="23"/>
      <name val="Palatino"/>
      <family val="2"/>
    </font>
    <font>
      <i/>
      <sz val="11"/>
      <color indexed="23"/>
      <name val="Calibri"/>
      <family val="2"/>
    </font>
    <font>
      <sz val="8"/>
      <color indexed="17"/>
      <name val="Tahoma"/>
      <family val="2"/>
    </font>
    <font>
      <sz val="11"/>
      <color indexed="17"/>
      <name val="Palatino"/>
      <family val="2"/>
    </font>
    <font>
      <b/>
      <sz val="9"/>
      <color indexed="53"/>
      <name val="Tahoma"/>
      <family val="2"/>
    </font>
    <font>
      <b/>
      <sz val="15"/>
      <color indexed="56"/>
      <name val="Tahoma"/>
      <family val="2"/>
    </font>
    <font>
      <b/>
      <sz val="15"/>
      <color indexed="62"/>
      <name val="Palatino"/>
      <family val="2"/>
    </font>
    <font>
      <b/>
      <sz val="12"/>
      <name val="Arial"/>
      <family val="2"/>
    </font>
    <font>
      <b/>
      <sz val="13"/>
      <color indexed="62"/>
      <name val="Palatino"/>
      <family val="2"/>
    </font>
    <font>
      <b/>
      <sz val="13"/>
      <color indexed="56"/>
      <name val="Tahoma"/>
      <family val="2"/>
    </font>
    <font>
      <b/>
      <sz val="11"/>
      <color indexed="56"/>
      <name val="Tahoma"/>
      <family val="2"/>
    </font>
    <font>
      <b/>
      <sz val="11"/>
      <color indexed="62"/>
      <name val="Palatino"/>
      <family val="2"/>
    </font>
    <font>
      <u/>
      <sz val="10"/>
      <color indexed="12"/>
      <name val="Arial"/>
      <family val="2"/>
    </font>
    <font>
      <sz val="11"/>
      <color indexed="62"/>
      <name val="Calibri"/>
      <family val="2"/>
    </font>
    <font>
      <sz val="8"/>
      <color indexed="62"/>
      <name val="Tahoma"/>
      <family val="2"/>
    </font>
    <font>
      <sz val="11"/>
      <color indexed="62"/>
      <name val="Palatino"/>
      <family val="2"/>
    </font>
    <font>
      <b/>
      <sz val="11"/>
      <color indexed="9"/>
      <name val="Calibri"/>
      <family val="2"/>
    </font>
    <font>
      <sz val="11"/>
      <color indexed="52"/>
      <name val="Calibri"/>
      <family val="2"/>
    </font>
    <font>
      <sz val="11"/>
      <color indexed="10"/>
      <name val="Calibri"/>
      <family val="2"/>
    </font>
    <font>
      <sz val="8"/>
      <color indexed="52"/>
      <name val="Tahoma"/>
      <family val="2"/>
    </font>
    <font>
      <sz val="11"/>
      <color indexed="10"/>
      <name val="Palatino"/>
      <family val="2"/>
    </font>
    <font>
      <sz val="11"/>
      <color indexed="60"/>
      <name val="Calibri"/>
      <family val="2"/>
    </font>
    <font>
      <sz val="11"/>
      <color indexed="19"/>
      <name val="Palatino"/>
      <family val="2"/>
    </font>
    <font>
      <sz val="11"/>
      <color theme="1"/>
      <name val="Arial"/>
      <family val="2"/>
      <charset val="186"/>
      <scheme val="minor"/>
    </font>
    <font>
      <sz val="11"/>
      <color theme="1"/>
      <name val="Palatino"/>
      <family val="2"/>
    </font>
    <font>
      <sz val="10"/>
      <color rgb="FF000000"/>
      <name val="Times New Roman"/>
      <family val="1"/>
    </font>
    <font>
      <sz val="11"/>
      <color theme="1"/>
      <name val="Arial"/>
      <family val="2"/>
    </font>
    <font>
      <b/>
      <sz val="8"/>
      <color indexed="63"/>
      <name val="Tahoma"/>
      <family val="2"/>
    </font>
    <font>
      <b/>
      <sz val="11"/>
      <color indexed="63"/>
      <name val="Palatino"/>
      <family val="2"/>
    </font>
    <font>
      <sz val="10"/>
      <color indexed="8"/>
      <name val="Arial"/>
      <family val="2"/>
    </font>
    <font>
      <b/>
      <i/>
      <sz val="10"/>
      <color indexed="8"/>
      <name val="Arial"/>
      <family val="2"/>
    </font>
    <font>
      <b/>
      <sz val="10"/>
      <color indexed="18"/>
      <name val="Arial"/>
      <family val="2"/>
    </font>
    <font>
      <b/>
      <sz val="22"/>
      <color indexed="18"/>
      <name val="Times New Roman"/>
      <family val="1"/>
    </font>
    <font>
      <b/>
      <sz val="18"/>
      <color indexed="56"/>
      <name val="Cambri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8"/>
      <color indexed="62"/>
      <name val="Cambria"/>
      <family val="2"/>
    </font>
    <font>
      <sz val="10"/>
      <name val="Trebuchet MS"/>
      <family val="2"/>
    </font>
    <font>
      <b/>
      <sz val="12"/>
      <name val="Trebuchet MS"/>
      <family val="2"/>
    </font>
    <font>
      <b/>
      <sz val="10"/>
      <name val="Trebuchet MS"/>
      <family val="2"/>
    </font>
    <font>
      <sz val="10"/>
      <name val="Helv"/>
    </font>
    <font>
      <b/>
      <sz val="11"/>
      <color indexed="8"/>
      <name val="Calibri"/>
      <family val="2"/>
    </font>
    <font>
      <b/>
      <sz val="8"/>
      <color indexed="8"/>
      <name val="Tahoma"/>
      <family val="2"/>
    </font>
    <font>
      <b/>
      <sz val="11"/>
      <color indexed="8"/>
      <name val="Palatino"/>
      <family val="2"/>
    </font>
    <font>
      <b/>
      <sz val="11"/>
      <color indexed="63"/>
      <name val="Calibri"/>
      <family val="2"/>
    </font>
    <font>
      <sz val="8"/>
      <color indexed="10"/>
      <name val="Tahoma"/>
      <family val="2"/>
    </font>
    <font>
      <b/>
      <i/>
      <sz val="10"/>
      <color rgb="FFFF0000"/>
      <name val="SEB SansSerif"/>
    </font>
    <font>
      <sz val="10"/>
      <color rgb="FF000000"/>
      <name val="SEB SansSerif"/>
    </font>
    <font>
      <b/>
      <sz val="10"/>
      <color rgb="FFFF0000"/>
      <name val="SEB SansSerif"/>
    </font>
  </fonts>
  <fills count="3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C0C0C0"/>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18"/>
        <bgColor indexed="64"/>
      </patternFill>
    </fill>
    <fill>
      <patternFill patternType="solid">
        <fgColor indexed="57"/>
        <bgColor indexed="64"/>
      </patternFill>
    </fill>
  </fills>
  <borders count="3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rgb="FFFFFFFF"/>
      </left>
      <right style="medium">
        <color rgb="FFFFFFFF"/>
      </right>
      <top style="medium">
        <color rgb="FFFFFFFF"/>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18"/>
      </bottom>
      <diagonal/>
    </border>
    <border>
      <left style="thin">
        <color indexed="22"/>
      </left>
      <right style="thin">
        <color indexed="22"/>
      </right>
      <top style="thin">
        <color indexed="22"/>
      </top>
      <bottom style="thin">
        <color indexed="22"/>
      </bottom>
      <diagonal/>
    </border>
    <border>
      <left/>
      <right/>
      <top style="thin">
        <color indexed="6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top/>
      <bottom style="medium">
        <color indexed="27"/>
      </bottom>
      <diagonal/>
    </border>
    <border>
      <left style="thin">
        <color indexed="64"/>
      </left>
      <right/>
      <top style="thin">
        <color indexed="64"/>
      </top>
      <bottom style="thin">
        <color indexed="64"/>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right/>
      <top/>
      <bottom style="thin">
        <color indexed="55"/>
      </bottom>
      <diagonal/>
    </border>
    <border>
      <left/>
      <right/>
      <top style="thin">
        <color indexed="62"/>
      </top>
      <bottom style="double">
        <color indexed="62"/>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821">
    <xf numFmtId="0" fontId="0" fillId="0" borderId="0"/>
    <xf numFmtId="0" fontId="4" fillId="0" borderId="0"/>
    <xf numFmtId="0" fontId="3" fillId="0" borderId="0"/>
    <xf numFmtId="0" fontId="5" fillId="0" borderId="0"/>
    <xf numFmtId="0" fontId="7" fillId="0" borderId="0"/>
    <xf numFmtId="0" fontId="5" fillId="0" borderId="0"/>
    <xf numFmtId="0" fontId="16" fillId="0" borderId="0"/>
    <xf numFmtId="0" fontId="17" fillId="0" borderId="6"/>
    <xf numFmtId="0" fontId="16" fillId="0" borderId="0"/>
    <xf numFmtId="0" fontId="16" fillId="0" borderId="0"/>
    <xf numFmtId="0" fontId="5" fillId="0" borderId="0">
      <alignment vertical="center"/>
    </xf>
    <xf numFmtId="0" fontId="5" fillId="0" borderId="0">
      <alignment vertical="center"/>
    </xf>
    <xf numFmtId="0" fontId="18" fillId="5" borderId="0" applyNumberFormat="0" applyBorder="0" applyAlignment="0" applyProtection="0"/>
    <xf numFmtId="0" fontId="19" fillId="6"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9" fillId="10"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18" fillId="6" borderId="0" applyNumberFormat="0" applyBorder="0" applyAlignment="0" applyProtection="0"/>
    <xf numFmtId="0" fontId="19"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9"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9" fillId="7"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9"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16" borderId="0" applyNumberFormat="0" applyBorder="0" applyAlignment="0" applyProtection="0"/>
    <xf numFmtId="0" fontId="19" fillId="10"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20" fillId="6"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0" borderId="0" applyNumberFormat="0" applyBorder="0" applyAlignment="0" applyProtection="0"/>
    <xf numFmtId="0" fontId="21" fillId="17" borderId="0" applyNumberFormat="0" applyBorder="0" applyAlignment="0" applyProtection="0"/>
    <xf numFmtId="0" fontId="22" fillId="13"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8" borderId="0" applyNumberFormat="0" applyBorder="0" applyAlignment="0" applyProtection="0"/>
    <xf numFmtId="0" fontId="22" fillId="1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4" borderId="0" applyNumberFormat="0" applyBorder="0" applyAlignment="0" applyProtection="0"/>
    <xf numFmtId="0" fontId="22" fillId="16"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2" fillId="13"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2" fillId="8"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3" fillId="17" borderId="0" applyNumberFormat="0" applyBorder="0" applyAlignment="0" applyProtection="0"/>
    <xf numFmtId="0" fontId="23" fillId="13" borderId="0" applyNumberFormat="0" applyBorder="0" applyAlignment="0" applyProtection="0"/>
    <xf numFmtId="0" fontId="23" fillId="8" borderId="0" applyNumberFormat="0" applyBorder="0" applyAlignment="0" applyProtection="0"/>
    <xf numFmtId="0" fontId="23" fillId="18"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7"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8" borderId="0" applyNumberFormat="0" applyBorder="0" applyAlignment="0" applyProtection="0"/>
    <xf numFmtId="0" fontId="21" fillId="22" borderId="0" applyNumberFormat="0" applyBorder="0" applyAlignment="0" applyProtection="0"/>
    <xf numFmtId="0" fontId="22" fillId="23"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22" fillId="18"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16"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19" borderId="0" applyNumberFormat="0" applyBorder="0" applyAlignment="0" applyProtection="0"/>
    <xf numFmtId="0" fontId="22" fillId="2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2"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8" borderId="0" applyNumberFormat="0" applyBorder="0" applyAlignment="0" applyProtection="0"/>
    <xf numFmtId="0" fontId="22" fillId="2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5" fillId="10" borderId="7" applyNumberFormat="0" applyFont="0" applyAlignment="0" applyProtection="0"/>
    <xf numFmtId="0" fontId="5" fillId="10" borderId="7" applyNumberFormat="0" applyFont="0" applyAlignment="0" applyProtection="0"/>
    <xf numFmtId="0" fontId="5" fillId="10" borderId="7" applyNumberFormat="0" applyFont="0" applyAlignment="0" applyProtection="0"/>
    <xf numFmtId="0" fontId="5" fillId="10" borderId="7" applyNumberFormat="0" applyFont="0" applyAlignment="0" applyProtection="0"/>
    <xf numFmtId="0" fontId="5" fillId="10" borderId="7" applyNumberFormat="0" applyFont="0" applyAlignment="0" applyProtection="0"/>
    <xf numFmtId="0" fontId="5" fillId="10" borderId="7" applyNumberFormat="0" applyFont="0" applyAlignment="0" applyProtection="0"/>
    <xf numFmtId="0" fontId="7" fillId="10" borderId="7" applyNumberFormat="0" applyFont="0" applyAlignment="0" applyProtection="0"/>
    <xf numFmtId="0" fontId="7" fillId="10" borderId="7" applyNumberFormat="0" applyFont="0" applyAlignment="0" applyProtection="0"/>
    <xf numFmtId="0" fontId="7" fillId="10" borderId="7" applyNumberFormat="0" applyFont="0" applyAlignment="0" applyProtection="0"/>
    <xf numFmtId="0" fontId="24" fillId="7" borderId="0" applyNumberFormat="0" applyBorder="0" applyAlignment="0" applyProtection="0"/>
    <xf numFmtId="0" fontId="25" fillId="11"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3" fontId="5" fillId="0" borderId="8" applyNumberFormat="0" applyFont="0" applyFill="0" applyBorder="0" applyAlignment="0" applyProtection="0">
      <alignment horizontal="right" vertical="top" wrapText="1"/>
    </xf>
    <xf numFmtId="3" fontId="5" fillId="0" borderId="8" applyNumberFormat="0" applyFont="0" applyFill="0" applyBorder="0" applyAlignment="0" applyProtection="0">
      <alignment horizontal="right" vertical="top" wrapText="1"/>
    </xf>
    <xf numFmtId="0" fontId="26" fillId="27" borderId="9" applyNumberFormat="0" applyAlignment="0" applyProtection="0"/>
    <xf numFmtId="0" fontId="27" fillId="28" borderId="9" applyNumberFormat="0" applyAlignment="0" applyProtection="0"/>
    <xf numFmtId="0" fontId="28" fillId="9" borderId="0" applyNumberFormat="0" applyBorder="0" applyAlignment="0" applyProtection="0"/>
    <xf numFmtId="0" fontId="28" fillId="13" borderId="0" applyNumberFormat="0" applyBorder="0" applyAlignment="0" applyProtection="0"/>
    <xf numFmtId="0" fontId="29" fillId="27" borderId="9" applyNumberFormat="0" applyAlignment="0" applyProtection="0"/>
    <xf numFmtId="0" fontId="30" fillId="28" borderId="9" applyNumberFormat="0" applyAlignment="0" applyProtection="0"/>
    <xf numFmtId="0" fontId="29" fillId="27" borderId="9" applyNumberFormat="0" applyAlignment="0" applyProtection="0"/>
    <xf numFmtId="0" fontId="29" fillId="27" borderId="9" applyNumberFormat="0" applyAlignment="0" applyProtection="0"/>
    <xf numFmtId="0" fontId="31" fillId="29" borderId="10" applyNumberFormat="0" applyAlignment="0" applyProtection="0"/>
    <xf numFmtId="0" fontId="32" fillId="29" borderId="10" applyNumberFormat="0" applyAlignment="0" applyProtection="0"/>
    <xf numFmtId="0" fontId="31" fillId="29" borderId="10" applyNumberFormat="0" applyAlignment="0" applyProtection="0"/>
    <xf numFmtId="0" fontId="31" fillId="29" borderId="10" applyNumberFormat="0" applyAlignment="0" applyProtection="0"/>
    <xf numFmtId="0" fontId="33" fillId="30" borderId="0" applyNumberFormat="0" applyFont="0" applyFill="0" applyBorder="0" applyAlignment="0" applyProtection="0">
      <alignment vertical="top" wrapText="1"/>
    </xf>
    <xf numFmtId="43" fontId="5" fillId="0" borderId="0" applyFont="0" applyFill="0" applyBorder="0" applyAlignment="0" applyProtection="0"/>
    <xf numFmtId="43" fontId="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6" fillId="7" borderId="0" applyNumberFormat="0" applyBorder="0" applyAlignment="0" applyProtection="0"/>
    <xf numFmtId="0" fontId="36" fillId="11"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18" borderId="0" applyNumberFormat="0" applyBorder="0" applyAlignment="0" applyProtection="0"/>
    <xf numFmtId="0" fontId="23" fillId="2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6" borderId="0" applyNumberFormat="0" applyBorder="0" applyAlignment="0" applyProtection="0"/>
    <xf numFmtId="0" fontId="23" fillId="20" borderId="0" applyNumberFormat="0" applyBorder="0" applyAlignment="0" applyProtection="0"/>
    <xf numFmtId="0" fontId="23" fillId="18" borderId="0" applyNumberFormat="0" applyBorder="0" applyAlignment="0" applyProtection="0"/>
    <xf numFmtId="0" fontId="23" fillId="24" borderId="0" applyNumberFormat="0" applyBorder="0" applyAlignment="0" applyProtection="0"/>
    <xf numFmtId="0" fontId="39" fillId="0" borderId="0" applyNumberFormat="0" applyFill="0" applyBorder="0" applyAlignment="0" applyProtection="0"/>
    <xf numFmtId="0" fontId="40" fillId="9" borderId="0" applyNumberFormat="0" applyBorder="0" applyAlignment="0" applyProtection="0"/>
    <xf numFmtId="0" fontId="41" fillId="13"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3" fontId="42" fillId="0" borderId="0"/>
    <xf numFmtId="0" fontId="43" fillId="0" borderId="11" applyNumberFormat="0" applyFill="0" applyAlignment="0" applyProtection="0"/>
    <xf numFmtId="0" fontId="44" fillId="0" borderId="12"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5" fillId="0" borderId="0" applyNumberFormat="0" applyFill="0" applyBorder="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8" fillId="0" borderId="15" applyNumberFormat="0" applyFill="0" applyAlignment="0" applyProtection="0"/>
    <xf numFmtId="0" fontId="49" fillId="0" borderId="16"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6" fillId="31" borderId="17" applyFont="0" applyBorder="0">
      <alignment horizontal="center" wrapText="1"/>
    </xf>
    <xf numFmtId="0" fontId="50" fillId="0" borderId="0" applyNumberFormat="0" applyFill="0" applyBorder="0" applyAlignment="0" applyProtection="0">
      <alignment vertical="top"/>
      <protection locked="0"/>
    </xf>
    <xf numFmtId="0" fontId="51" fillId="12" borderId="9" applyNumberFormat="0" applyAlignment="0" applyProtection="0"/>
    <xf numFmtId="0" fontId="51" fillId="15" borderId="9" applyNumberFormat="0" applyAlignment="0" applyProtection="0"/>
    <xf numFmtId="0" fontId="52" fillId="12" borderId="9" applyNumberFormat="0" applyAlignment="0" applyProtection="0"/>
    <xf numFmtId="0" fontId="53" fillId="15" borderId="9" applyNumberFormat="0" applyAlignment="0" applyProtection="0"/>
    <xf numFmtId="0" fontId="52" fillId="12" borderId="9" applyNumberFormat="0" applyAlignment="0" applyProtection="0"/>
    <xf numFmtId="0" fontId="52" fillId="12" borderId="9" applyNumberFormat="0" applyAlignment="0" applyProtection="0"/>
    <xf numFmtId="0" fontId="54" fillId="29" borderId="10" applyNumberFormat="0" applyAlignment="0" applyProtection="0"/>
    <xf numFmtId="0" fontId="55" fillId="0" borderId="18" applyNumberFormat="0" applyFill="0" applyAlignment="0" applyProtection="0"/>
    <xf numFmtId="0" fontId="56" fillId="0" borderId="19" applyNumberFormat="0" applyFill="0" applyAlignment="0" applyProtection="0"/>
    <xf numFmtId="0" fontId="57" fillId="0" borderId="18" applyNumberFormat="0" applyFill="0" applyAlignment="0" applyProtection="0"/>
    <xf numFmtId="0" fontId="58" fillId="0" borderId="19"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170" fontId="5" fillId="0" borderId="0" applyFont="0" applyFill="0" applyBorder="0" applyAlignment="0" applyProtection="0"/>
    <xf numFmtId="168"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0" fontId="59" fillId="15" borderId="0" applyNumberFormat="0" applyBorder="0" applyAlignment="0" applyProtection="0"/>
    <xf numFmtId="0" fontId="60"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35" fillId="0" borderId="0" applyNumberFormat="0" applyBorder="0" applyAlignment="0"/>
    <xf numFmtId="0" fontId="2" fillId="0" borderId="0"/>
    <xf numFmtId="0" fontId="2" fillId="0" borderId="0"/>
    <xf numFmtId="0" fontId="2" fillId="0" borderId="0"/>
    <xf numFmtId="0" fontId="2" fillId="0" borderId="0"/>
    <xf numFmtId="0" fontId="61" fillId="0" borderId="0"/>
    <xf numFmtId="0" fontId="61" fillId="0" borderId="0"/>
    <xf numFmtId="0" fontId="7" fillId="0" borderId="0"/>
    <xf numFmtId="0" fontId="7" fillId="0" borderId="0"/>
    <xf numFmtId="0" fontId="2" fillId="0" borderId="0"/>
    <xf numFmtId="0" fontId="62" fillId="0" borderId="0"/>
    <xf numFmtId="0" fontId="63" fillId="0" borderId="0"/>
    <xf numFmtId="0" fontId="7" fillId="0" borderId="0"/>
    <xf numFmtId="0" fontId="7"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lignment horizontal="left" wrapText="1"/>
    </xf>
    <xf numFmtId="0" fontId="5" fillId="0" borderId="0"/>
    <xf numFmtId="0" fontId="5" fillId="0" borderId="0"/>
    <xf numFmtId="0" fontId="5" fillId="0" borderId="0">
      <alignment horizontal="left" wrapText="1"/>
    </xf>
    <xf numFmtId="0" fontId="35" fillId="0" borderId="0" applyNumberFormat="0" applyBorder="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 fillId="0" borderId="0">
      <alignment horizontal="left" wrapText="1"/>
    </xf>
    <xf numFmtId="0" fontId="63" fillId="0" borderId="0"/>
    <xf numFmtId="0" fontId="5" fillId="0" borderId="0">
      <alignment horizontal="left" wrapText="1"/>
    </xf>
    <xf numFmtId="0" fontId="7" fillId="0" borderId="0">
      <alignment horizontal="left" wrapText="1"/>
    </xf>
    <xf numFmtId="0" fontId="7" fillId="0" borderId="0">
      <alignment horizontal="left" wrapText="1"/>
    </xf>
    <xf numFmtId="0" fontId="5" fillId="0" borderId="0">
      <alignment horizontal="left" wrapText="1"/>
    </xf>
    <xf numFmtId="0" fontId="5" fillId="0" borderId="0"/>
    <xf numFmtId="0" fontId="5" fillId="0" borderId="0">
      <alignment horizontal="left" wrapText="1"/>
    </xf>
    <xf numFmtId="0" fontId="34" fillId="0" borderId="0"/>
    <xf numFmtId="0" fontId="34" fillId="0" borderId="0"/>
    <xf numFmtId="0" fontId="34" fillId="0" borderId="0"/>
    <xf numFmtId="0" fontId="35" fillId="0" borderId="0" applyNumberFormat="0" applyBorder="0" applyAlignment="0"/>
    <xf numFmtId="0" fontId="34" fillId="0" borderId="0"/>
    <xf numFmtId="0" fontId="35" fillId="0" borderId="0" applyNumberFormat="0" applyBorder="0" applyAlignment="0"/>
    <xf numFmtId="0" fontId="5" fillId="0" borderId="0"/>
    <xf numFmtId="0" fontId="35" fillId="0" borderId="0" applyNumberFormat="0" applyBorder="0" applyAlignment="0"/>
    <xf numFmtId="0" fontId="4" fillId="0" borderId="0"/>
    <xf numFmtId="0" fontId="4"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35" fillId="0" borderId="0" applyNumberFormat="0" applyBorder="0" applyAlignment="0"/>
    <xf numFmtId="0" fontId="3" fillId="0" borderId="0"/>
    <xf numFmtId="0" fontId="35" fillId="0" borderId="0" applyNumberFormat="0" applyBorder="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4" fillId="0" borderId="0"/>
    <xf numFmtId="0" fontId="34" fillId="0" borderId="0"/>
    <xf numFmtId="0" fontId="34" fillId="0" borderId="0"/>
    <xf numFmtId="0" fontId="5" fillId="0" borderId="0"/>
    <xf numFmtId="173"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5" fillId="0" borderId="0" applyNumberFormat="0" applyBorder="0" applyAlignment="0"/>
    <xf numFmtId="0" fontId="5" fillId="0" borderId="0"/>
    <xf numFmtId="0" fontId="5" fillId="0" borderId="0"/>
    <xf numFmtId="0" fontId="18" fillId="10" borderId="7" applyNumberFormat="0" applyFont="0" applyAlignment="0" applyProtection="0"/>
    <xf numFmtId="0" fontId="18" fillId="10" borderId="7" applyNumberFormat="0" applyFont="0" applyAlignment="0" applyProtection="0"/>
    <xf numFmtId="3" fontId="5" fillId="32" borderId="5" applyFont="0">
      <alignment horizontal="right" vertical="center"/>
      <protection locked="0"/>
    </xf>
    <xf numFmtId="3" fontId="5" fillId="32" borderId="5" applyFont="0">
      <alignment horizontal="right" vertical="center"/>
      <protection locked="0"/>
    </xf>
    <xf numFmtId="0" fontId="65" fillId="27" borderId="20" applyNumberFormat="0" applyAlignment="0" applyProtection="0"/>
    <xf numFmtId="0" fontId="66" fillId="28" borderId="20" applyNumberFormat="0" applyAlignment="0" applyProtection="0"/>
    <xf numFmtId="0" fontId="65" fillId="27" borderId="20" applyNumberFormat="0" applyAlignment="0" applyProtection="0"/>
    <xf numFmtId="0" fontId="65" fillId="27" borderId="20" applyNumberFormat="0" applyAlignment="0" applyProtection="0"/>
    <xf numFmtId="40" fontId="67" fillId="31" borderId="0">
      <alignment horizontal="right"/>
    </xf>
    <xf numFmtId="0" fontId="68" fillId="3" borderId="0">
      <alignment horizontal="right"/>
    </xf>
    <xf numFmtId="0" fontId="33" fillId="33" borderId="21"/>
    <xf numFmtId="0" fontId="69" fillId="0" borderId="0" applyBorder="0">
      <alignment horizontal="centerContinuous"/>
    </xf>
    <xf numFmtId="0" fontId="70" fillId="0" borderId="0" applyBorder="0">
      <alignment horizontal="centerContinuous"/>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0" fontId="6" fillId="34" borderId="0" applyNumberFormat="0" applyFont="0" applyFill="0" applyBorder="0" applyAlignment="0" applyProtection="0">
      <alignment horizontal="right" vertical="top" wrapText="1"/>
    </xf>
    <xf numFmtId="0" fontId="71" fillId="0" borderId="0" applyNumberForma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4" applyNumberFormat="0" applyFill="0" applyAlignment="0" applyProtection="0"/>
    <xf numFmtId="0" fontId="75" fillId="0" borderId="13" applyNumberFormat="0" applyFill="0" applyAlignment="0" applyProtection="0"/>
    <xf numFmtId="0" fontId="76" fillId="0" borderId="15" applyNumberFormat="0" applyFill="0" applyAlignment="0" applyProtection="0"/>
    <xf numFmtId="0" fontId="77" fillId="0" borderId="16"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2" borderId="0" applyNumberFormat="0" applyBorder="0" applyAlignment="0" applyProtection="0"/>
    <xf numFmtId="0" fontId="80" fillId="0" borderId="0" applyNumberFormat="0" applyFill="0" applyAlignment="0" applyProtection="0"/>
    <xf numFmtId="0" fontId="79" fillId="0" borderId="0"/>
    <xf numFmtId="0" fontId="81" fillId="0" borderId="22" applyNumberFormat="0" applyFill="0" applyAlignment="0" applyProtection="0"/>
    <xf numFmtId="0" fontId="79" fillId="0" borderId="23" applyNumberFormat="0" applyFill="0" applyAlignment="0" applyProtection="0"/>
    <xf numFmtId="0" fontId="82" fillId="0" borderId="0"/>
    <xf numFmtId="0" fontId="83" fillId="0" borderId="24" applyNumberFormat="0" applyFill="0" applyAlignment="0" applyProtection="0"/>
    <xf numFmtId="0" fontId="83" fillId="0" borderId="25" applyNumberFormat="0" applyFill="0" applyAlignment="0" applyProtection="0"/>
    <xf numFmtId="0" fontId="71" fillId="0" borderId="0" applyNumberFormat="0" applyFill="0" applyBorder="0" applyAlignment="0" applyProtection="0"/>
    <xf numFmtId="0" fontId="78"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4" fillId="0" borderId="24" applyNumberFormat="0" applyFill="0" applyAlignment="0" applyProtection="0"/>
    <xf numFmtId="0" fontId="85" fillId="0" borderId="25"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41" fontId="67" fillId="0" borderId="0" applyFont="0" applyFill="0" applyBorder="0" applyAlignment="0" applyProtection="0"/>
    <xf numFmtId="43" fontId="5" fillId="0" borderId="0" applyFont="0" applyFill="0" applyBorder="0" applyAlignment="0" applyProtection="0"/>
    <xf numFmtId="0" fontId="5" fillId="0" borderId="26"/>
    <xf numFmtId="0" fontId="86" fillId="27" borderId="20" applyNumberFormat="0" applyAlignment="0" applyProtection="0"/>
    <xf numFmtId="0" fontId="86" fillId="28" borderId="20" applyNumberFormat="0" applyAlignment="0" applyProtection="0"/>
    <xf numFmtId="42" fontId="67" fillId="0" borderId="0" applyFont="0" applyFill="0" applyBorder="0" applyAlignment="0" applyProtection="0"/>
    <xf numFmtId="0" fontId="56" fillId="0" borderId="0" applyNumberFormat="0" applyFill="0" applyBorder="0" applyAlignment="0" applyProtection="0"/>
    <xf numFmtId="0" fontId="87" fillId="0" borderId="0" applyNumberFormat="0" applyFill="0" applyBorder="0" applyAlignment="0" applyProtection="0"/>
    <xf numFmtId="0" fontId="5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0">
    <xf numFmtId="0" fontId="0" fillId="0" borderId="0" xfId="0"/>
    <xf numFmtId="0" fontId="8" fillId="0" borderId="0" xfId="4" applyFont="1" applyFill="1" applyBorder="1" applyAlignment="1">
      <alignment horizontal="left"/>
    </xf>
    <xf numFmtId="0" fontId="9" fillId="0" borderId="0" xfId="4" applyFont="1"/>
    <xf numFmtId="0" fontId="10" fillId="0" borderId="0" xfId="4" applyFont="1" applyFill="1"/>
    <xf numFmtId="0" fontId="10" fillId="0" borderId="0" xfId="2" applyFont="1" applyFill="1"/>
    <xf numFmtId="3" fontId="9" fillId="0" borderId="0" xfId="4" applyNumberFormat="1" applyFont="1"/>
    <xf numFmtId="0" fontId="11" fillId="0" borderId="0" xfId="2" applyFont="1"/>
    <xf numFmtId="0" fontId="9" fillId="0" borderId="0" xfId="4" applyFont="1" applyFill="1"/>
    <xf numFmtId="0" fontId="11" fillId="0" borderId="2" xfId="2" applyFont="1" applyFill="1" applyBorder="1"/>
    <xf numFmtId="0" fontId="8" fillId="4" borderId="0" xfId="2" applyFont="1" applyFill="1" applyBorder="1" applyAlignment="1">
      <alignment horizontal="center" vertical="center" wrapText="1"/>
    </xf>
    <xf numFmtId="15" fontId="10" fillId="2" borderId="2" xfId="2" quotePrefix="1" applyNumberFormat="1" applyFont="1" applyFill="1" applyBorder="1" applyAlignment="1">
      <alignment horizontal="center" vertical="center" wrapText="1"/>
    </xf>
    <xf numFmtId="0" fontId="9" fillId="0" borderId="0" xfId="2" applyFont="1" applyFill="1" applyBorder="1" applyAlignment="1">
      <alignment wrapText="1"/>
    </xf>
    <xf numFmtId="3" fontId="9" fillId="0" borderId="0" xfId="2" applyNumberFormat="1" applyFont="1" applyFill="1"/>
    <xf numFmtId="0" fontId="12" fillId="0" borderId="0" xfId="2" applyFont="1" applyFill="1" applyBorder="1" applyAlignment="1">
      <alignment wrapText="1"/>
    </xf>
    <xf numFmtId="0" fontId="12" fillId="0" borderId="0" xfId="5" applyFont="1" applyFill="1" applyBorder="1" applyAlignment="1">
      <alignment wrapText="1"/>
    </xf>
    <xf numFmtId="3" fontId="12" fillId="0" borderId="0" xfId="2" applyNumberFormat="1" applyFont="1" applyFill="1"/>
    <xf numFmtId="0" fontId="13" fillId="0" borderId="0" xfId="2" applyFont="1" applyFill="1" applyBorder="1" applyAlignment="1">
      <alignment wrapText="1"/>
    </xf>
    <xf numFmtId="3" fontId="14" fillId="0" borderId="0" xfId="2" applyNumberFormat="1" applyFont="1" applyFill="1"/>
    <xf numFmtId="0" fontId="11" fillId="0" borderId="0" xfId="2" applyFont="1" applyFill="1" applyBorder="1" applyAlignment="1">
      <alignment wrapText="1"/>
    </xf>
    <xf numFmtId="0" fontId="11" fillId="0" borderId="2" xfId="2" applyFont="1" applyFill="1" applyBorder="1" applyAlignment="1">
      <alignment wrapText="1"/>
    </xf>
    <xf numFmtId="3" fontId="9" fillId="0" borderId="2" xfId="2" applyNumberFormat="1" applyFont="1" applyFill="1" applyBorder="1"/>
    <xf numFmtId="0" fontId="8" fillId="0" borderId="0" xfId="2" applyFont="1" applyFill="1" applyBorder="1" applyAlignment="1">
      <alignment wrapText="1"/>
    </xf>
    <xf numFmtId="3" fontId="10" fillId="0" borderId="0" xfId="2" applyNumberFormat="1" applyFont="1" applyFill="1"/>
    <xf numFmtId="0" fontId="11" fillId="0" borderId="0" xfId="2" applyFont="1" applyFill="1"/>
    <xf numFmtId="3" fontId="11" fillId="0" borderId="0" xfId="2" applyNumberFormat="1" applyFont="1" applyFill="1"/>
    <xf numFmtId="3" fontId="15" fillId="0" borderId="0" xfId="2" applyNumberFormat="1" applyFont="1" applyFill="1"/>
    <xf numFmtId="0" fontId="88" fillId="0" borderId="0" xfId="4" applyFont="1" applyFill="1"/>
    <xf numFmtId="0" fontId="8" fillId="0" borderId="0" xfId="4" applyFont="1" applyFill="1"/>
    <xf numFmtId="0" fontId="9" fillId="0" borderId="2" xfId="4" applyFont="1" applyFill="1" applyBorder="1"/>
    <xf numFmtId="0" fontId="8" fillId="0" borderId="2" xfId="4" applyFont="1" applyBorder="1"/>
    <xf numFmtId="0" fontId="11" fillId="0" borderId="0" xfId="4" applyFont="1"/>
    <xf numFmtId="0" fontId="10" fillId="4" borderId="3" xfId="4" applyFont="1" applyFill="1" applyBorder="1" applyAlignment="1">
      <alignment horizontal="center" vertical="center" wrapText="1" readingOrder="1"/>
    </xf>
    <xf numFmtId="14" fontId="10" fillId="4" borderId="2" xfId="4" quotePrefix="1" applyNumberFormat="1" applyFont="1" applyFill="1" applyBorder="1" applyAlignment="1">
      <alignment horizontal="center" vertical="center" wrapText="1" readingOrder="1"/>
    </xf>
    <xf numFmtId="3" fontId="10" fillId="0" borderId="0" xfId="4" applyNumberFormat="1" applyFont="1" applyFill="1" applyAlignment="1">
      <alignment horizontal="left"/>
    </xf>
    <xf numFmtId="3" fontId="9" fillId="0" borderId="0" xfId="4" applyNumberFormat="1" applyFont="1" applyFill="1"/>
    <xf numFmtId="3" fontId="9" fillId="0" borderId="0" xfId="4" applyNumberFormat="1" applyFont="1" applyFill="1" applyAlignment="1">
      <alignment horizontal="center"/>
    </xf>
    <xf numFmtId="3" fontId="9" fillId="0" borderId="0" xfId="4" applyNumberFormat="1" applyFont="1" applyFill="1" applyAlignment="1">
      <alignment wrapText="1"/>
    </xf>
    <xf numFmtId="3" fontId="10" fillId="0" borderId="3" xfId="4" applyNumberFormat="1" applyFont="1" applyFill="1" applyBorder="1" applyAlignment="1">
      <alignment horizontal="center"/>
    </xf>
    <xf numFmtId="3" fontId="10" fillId="0" borderId="3" xfId="4" applyNumberFormat="1" applyFont="1" applyFill="1" applyBorder="1"/>
    <xf numFmtId="3" fontId="10" fillId="0" borderId="0" xfId="4" applyNumberFormat="1" applyFont="1" applyFill="1"/>
    <xf numFmtId="3" fontId="9" fillId="0" borderId="2" xfId="4" applyNumberFormat="1" applyFont="1" applyFill="1" applyBorder="1" applyAlignment="1">
      <alignment horizontal="center"/>
    </xf>
    <xf numFmtId="3" fontId="9" fillId="0" borderId="2" xfId="4" applyNumberFormat="1" applyFont="1" applyFill="1" applyBorder="1" applyAlignment="1">
      <alignment wrapText="1"/>
    </xf>
    <xf numFmtId="3" fontId="9" fillId="0" borderId="2" xfId="4" applyNumberFormat="1" applyFont="1" applyFill="1" applyBorder="1"/>
    <xf numFmtId="3" fontId="10" fillId="0" borderId="1" xfId="4" applyNumberFormat="1" applyFont="1" applyFill="1" applyBorder="1" applyAlignment="1">
      <alignment horizontal="center"/>
    </xf>
    <xf numFmtId="3" fontId="10" fillId="0" borderId="1" xfId="4" applyNumberFormat="1" applyFont="1" applyFill="1" applyBorder="1"/>
    <xf numFmtId="3" fontId="10" fillId="0" borderId="0" xfId="4" applyNumberFormat="1" applyFont="1" applyFill="1" applyAlignment="1">
      <alignment horizontal="center"/>
    </xf>
    <xf numFmtId="3" fontId="10" fillId="0" borderId="2" xfId="4" applyNumberFormat="1" applyFont="1" applyFill="1" applyBorder="1" applyAlignment="1">
      <alignment horizontal="center"/>
    </xf>
    <xf numFmtId="3" fontId="10" fillId="0" borderId="2" xfId="4" applyNumberFormat="1" applyFont="1" applyFill="1" applyBorder="1"/>
    <xf numFmtId="164" fontId="9" fillId="0" borderId="0" xfId="754" applyNumberFormat="1" applyFont="1" applyFill="1"/>
    <xf numFmtId="10" fontId="9" fillId="0" borderId="0" xfId="754" applyNumberFormat="1" applyFont="1" applyFill="1"/>
    <xf numFmtId="0" fontId="12" fillId="0" borderId="0" xfId="4" applyFont="1" applyFill="1" applyAlignment="1">
      <alignment vertical="center"/>
    </xf>
    <xf numFmtId="0" fontId="8" fillId="0" borderId="0" xfId="4" applyFont="1"/>
    <xf numFmtId="0" fontId="8" fillId="0" borderId="0" xfId="0" applyFont="1"/>
    <xf numFmtId="0" fontId="11" fillId="0" borderId="0" xfId="0" applyFont="1" applyAlignment="1">
      <alignment horizontal="center"/>
    </xf>
    <xf numFmtId="0" fontId="11" fillId="0" borderId="0" xfId="0" applyFont="1"/>
    <xf numFmtId="0" fontId="11" fillId="0" borderId="0" xfId="0" applyFont="1" applyFill="1" applyAlignment="1">
      <alignment horizontal="center" vertical="center"/>
    </xf>
    <xf numFmtId="0" fontId="11" fillId="0" borderId="0" xfId="0" applyFont="1" applyFill="1"/>
    <xf numFmtId="0" fontId="11" fillId="0" borderId="0" xfId="0" applyFont="1" applyFill="1" applyAlignment="1">
      <alignment horizontal="center"/>
    </xf>
    <xf numFmtId="3" fontId="11" fillId="0" borderId="0" xfId="0" applyNumberFormat="1" applyFont="1" applyFill="1"/>
    <xf numFmtId="0" fontId="8" fillId="0" borderId="0" xfId="0" applyFont="1" applyFill="1" applyBorder="1" applyAlignment="1">
      <alignment horizontal="left"/>
    </xf>
    <xf numFmtId="0" fontId="11" fillId="0" borderId="0" xfId="0" applyFont="1" applyFill="1" applyAlignment="1">
      <alignment vertical="center"/>
    </xf>
    <xf numFmtId="0" fontId="11" fillId="0" borderId="0" xfId="0" applyFont="1" applyAlignment="1">
      <alignment horizontal="center" vertical="center"/>
    </xf>
    <xf numFmtId="0" fontId="90" fillId="0" borderId="0" xfId="0" applyFont="1" applyFill="1" applyAlignment="1">
      <alignment horizontal="center"/>
    </xf>
    <xf numFmtId="0" fontId="11" fillId="0" borderId="0" xfId="0" applyFont="1" applyFill="1" applyBorder="1"/>
    <xf numFmtId="0" fontId="8" fillId="0" borderId="0" xfId="0" applyFont="1" applyFill="1" applyBorder="1" applyAlignment="1">
      <alignment wrapText="1"/>
    </xf>
    <xf numFmtId="3" fontId="9" fillId="0" borderId="0" xfId="5" applyNumberFormat="1" applyFont="1" applyFill="1" applyBorder="1"/>
    <xf numFmtId="0" fontId="11" fillId="0" borderId="0" xfId="0" applyFont="1" applyFill="1" applyBorder="1" applyAlignment="1">
      <alignment horizontal="right" vertical="center"/>
    </xf>
    <xf numFmtId="0" fontId="11" fillId="0" borderId="0" xfId="0" applyFont="1" applyFill="1" applyBorder="1" applyAlignment="1">
      <alignment wrapText="1"/>
    </xf>
    <xf numFmtId="0" fontId="11" fillId="0" borderId="0" xfId="0" applyFont="1" applyFill="1" applyBorder="1" applyAlignment="1">
      <alignment horizontal="center" vertical="center"/>
    </xf>
    <xf numFmtId="3" fontId="10" fillId="0" borderId="0" xfId="5" applyNumberFormat="1" applyFont="1" applyFill="1" applyBorder="1"/>
    <xf numFmtId="0" fontId="11" fillId="0" borderId="0" xfId="4" applyFont="1" applyFill="1"/>
    <xf numFmtId="0" fontId="9" fillId="0" borderId="0" xfId="2" applyFont="1" applyFill="1" applyBorder="1" applyAlignment="1"/>
    <xf numFmtId="0" fontId="15" fillId="0" borderId="0" xfId="2" applyFont="1" applyFill="1" applyAlignment="1">
      <alignment horizontal="left"/>
    </xf>
    <xf numFmtId="0" fontId="11" fillId="0" borderId="0" xfId="4" applyFont="1" applyFill="1" applyAlignment="1"/>
    <xf numFmtId="0" fontId="9" fillId="0" borderId="0" xfId="4" applyFont="1"/>
    <xf numFmtId="0" fontId="10" fillId="0" borderId="0" xfId="4" applyFont="1" applyFill="1"/>
    <xf numFmtId="0" fontId="9" fillId="0" borderId="0" xfId="4" applyFont="1" applyFill="1"/>
    <xf numFmtId="0" fontId="8" fillId="0" borderId="0" xfId="4" applyFont="1" applyFill="1"/>
    <xf numFmtId="0" fontId="9" fillId="0" borderId="2" xfId="4" applyFont="1" applyBorder="1"/>
    <xf numFmtId="0" fontId="11" fillId="0" borderId="5" xfId="4" applyFont="1" applyFill="1" applyBorder="1"/>
    <xf numFmtId="0" fontId="9" fillId="0" borderId="5" xfId="4" applyFont="1" applyFill="1" applyBorder="1" applyAlignment="1">
      <alignment horizontal="left" wrapText="1"/>
    </xf>
    <xf numFmtId="0" fontId="9" fillId="0" borderId="5" xfId="4" applyFont="1" applyFill="1" applyBorder="1" applyAlignment="1">
      <alignment horizontal="center"/>
    </xf>
    <xf numFmtId="0" fontId="10" fillId="0" borderId="5" xfId="4" applyFont="1" applyFill="1" applyBorder="1" applyAlignment="1">
      <alignment horizontal="left" wrapText="1"/>
    </xf>
    <xf numFmtId="0" fontId="12" fillId="0" borderId="5" xfId="4" applyFont="1" applyFill="1" applyBorder="1" applyAlignment="1">
      <alignment horizontal="center"/>
    </xf>
    <xf numFmtId="0" fontId="9" fillId="0" borderId="5" xfId="4" applyFont="1" applyFill="1" applyBorder="1" applyAlignment="1">
      <alignment horizontal="center" wrapText="1"/>
    </xf>
    <xf numFmtId="0" fontId="11" fillId="0" borderId="5" xfId="4" applyFont="1" applyFill="1" applyBorder="1" applyAlignment="1">
      <alignment horizontal="right"/>
    </xf>
    <xf numFmtId="165" fontId="9" fillId="0" borderId="5" xfId="4" applyNumberFormat="1" applyFont="1" applyFill="1" applyBorder="1" applyAlignment="1">
      <alignment horizontal="center"/>
    </xf>
    <xf numFmtId="9" fontId="9" fillId="0" borderId="5" xfId="4" applyNumberFormat="1" applyFont="1" applyFill="1" applyBorder="1" applyAlignment="1">
      <alignment horizontal="center"/>
    </xf>
    <xf numFmtId="166" fontId="9" fillId="0" borderId="5" xfId="4" applyNumberFormat="1" applyFont="1" applyFill="1" applyBorder="1" applyAlignment="1">
      <alignment horizontal="center"/>
    </xf>
    <xf numFmtId="14" fontId="9" fillId="0" borderId="5" xfId="4" applyNumberFormat="1" applyFont="1" applyFill="1" applyBorder="1" applyAlignment="1">
      <alignment horizontal="center" wrapText="1"/>
    </xf>
    <xf numFmtId="0" fontId="9" fillId="0" borderId="5" xfId="4" applyFont="1" applyFill="1" applyBorder="1" applyAlignment="1">
      <alignment horizontal="center" vertical="top" wrapText="1"/>
    </xf>
    <xf numFmtId="0" fontId="12" fillId="0" borderId="0" xfId="4" quotePrefix="1" applyFont="1" applyFill="1"/>
    <xf numFmtId="0" fontId="89" fillId="0" borderId="4" xfId="4" applyFont="1" applyFill="1" applyBorder="1" applyAlignment="1">
      <alignment horizontal="center" vertical="center" wrapText="1" readingOrder="1"/>
    </xf>
    <xf numFmtId="0" fontId="89" fillId="0" borderId="4" xfId="4" applyFont="1" applyFill="1" applyBorder="1" applyAlignment="1">
      <alignment horizontal="left" vertical="center" wrapText="1" readingOrder="1"/>
    </xf>
    <xf numFmtId="3" fontId="11" fillId="0" borderId="0" xfId="0" applyNumberFormat="1" applyFont="1"/>
    <xf numFmtId="0" fontId="11" fillId="0" borderId="0" xfId="0" applyFont="1" applyBorder="1"/>
    <xf numFmtId="3" fontId="8" fillId="0" borderId="0" xfId="0" applyNumberFormat="1" applyFont="1" applyFill="1" applyBorder="1" applyAlignment="1">
      <alignment wrapText="1"/>
    </xf>
    <xf numFmtId="3" fontId="11" fillId="0" borderId="0" xfId="0" applyNumberFormat="1" applyFont="1" applyFill="1" applyBorder="1" applyAlignment="1">
      <alignment wrapText="1"/>
    </xf>
    <xf numFmtId="0" fontId="11" fillId="0" borderId="0" xfId="0" applyFont="1" applyFill="1" applyBorder="1" applyAlignment="1">
      <alignment horizontal="center"/>
    </xf>
    <xf numFmtId="0" fontId="8" fillId="4" borderId="1" xfId="0" quotePrefix="1" applyFont="1" applyFill="1" applyBorder="1" applyAlignment="1">
      <alignment horizontal="left" wrapText="1"/>
    </xf>
    <xf numFmtId="0" fontId="8" fillId="4" borderId="1" xfId="0" applyFont="1" applyFill="1" applyBorder="1" applyAlignment="1">
      <alignment horizontal="center" vertical="center" wrapText="1"/>
    </xf>
    <xf numFmtId="0" fontId="11" fillId="0" borderId="2" xfId="0" applyFont="1" applyFill="1" applyBorder="1" applyAlignment="1">
      <alignment wrapText="1"/>
    </xf>
    <xf numFmtId="3" fontId="11" fillId="0" borderId="2" xfId="0" applyNumberFormat="1" applyFont="1" applyFill="1" applyBorder="1" applyAlignment="1">
      <alignment wrapText="1"/>
    </xf>
    <xf numFmtId="0" fontId="9" fillId="0" borderId="0" xfId="4" applyFont="1" applyFill="1" applyAlignment="1">
      <alignment horizontal="center" vertical="center"/>
    </xf>
    <xf numFmtId="3" fontId="9" fillId="0" borderId="2" xfId="5" applyNumberFormat="1" applyFont="1" applyFill="1" applyBorder="1"/>
    <xf numFmtId="3" fontId="9" fillId="0" borderId="5" xfId="4" applyNumberFormat="1" applyFont="1" applyFill="1" applyBorder="1" applyAlignment="1">
      <alignment horizontal="center"/>
    </xf>
    <xf numFmtId="0" fontId="8" fillId="4" borderId="3" xfId="2" applyFont="1" applyFill="1" applyBorder="1" applyAlignment="1">
      <alignment horizontal="center" vertical="center" wrapText="1"/>
    </xf>
    <xf numFmtId="0" fontId="8" fillId="4" borderId="2" xfId="2" applyFont="1" applyFill="1" applyBorder="1" applyAlignment="1">
      <alignment horizontal="center" vertical="center" wrapText="1"/>
    </xf>
    <xf numFmtId="9" fontId="8" fillId="4" borderId="3" xfId="0" applyNumberFormat="1" applyFont="1" applyFill="1" applyBorder="1" applyAlignment="1">
      <alignment horizontal="center" vertical="center" wrapText="1"/>
    </xf>
    <xf numFmtId="9" fontId="8" fillId="4" borderId="2" xfId="0" applyNumberFormat="1" applyFont="1" applyFill="1" applyBorder="1" applyAlignment="1">
      <alignment horizontal="center" vertical="center" wrapText="1"/>
    </xf>
    <xf numFmtId="0" fontId="8" fillId="4" borderId="3" xfId="0" quotePrefix="1" applyFont="1" applyFill="1" applyBorder="1" applyAlignment="1">
      <alignment horizontal="left" wrapText="1"/>
    </xf>
    <xf numFmtId="0" fontId="8" fillId="4" borderId="2" xfId="0" applyFont="1" applyFill="1" applyBorder="1" applyAlignment="1">
      <alignment horizontal="left" wrapText="1"/>
    </xf>
    <xf numFmtId="0" fontId="10" fillId="4" borderId="3" xfId="4" applyFont="1" applyFill="1" applyBorder="1" applyAlignment="1">
      <alignment horizontal="left"/>
    </xf>
    <xf numFmtId="0" fontId="10" fillId="4" borderId="2" xfId="4" applyFont="1" applyFill="1" applyBorder="1" applyAlignment="1">
      <alignment horizontal="left"/>
    </xf>
    <xf numFmtId="49" fontId="10" fillId="4" borderId="28" xfId="4" applyNumberFormat="1" applyFont="1" applyFill="1" applyBorder="1" applyAlignment="1">
      <alignment horizontal="left" wrapText="1"/>
    </xf>
    <xf numFmtId="49" fontId="10" fillId="4" borderId="3" xfId="4" applyNumberFormat="1" applyFont="1" applyFill="1" applyBorder="1" applyAlignment="1">
      <alignment horizontal="left" wrapText="1"/>
    </xf>
    <xf numFmtId="49" fontId="10" fillId="4" borderId="27" xfId="4" applyNumberFormat="1" applyFont="1" applyFill="1" applyBorder="1" applyAlignment="1">
      <alignment horizontal="left" wrapText="1"/>
    </xf>
    <xf numFmtId="49" fontId="10" fillId="4" borderId="29" xfId="4" applyNumberFormat="1" applyFont="1" applyFill="1" applyBorder="1" applyAlignment="1">
      <alignment horizontal="left" wrapText="1"/>
    </xf>
    <xf numFmtId="49" fontId="10" fillId="4" borderId="2" xfId="4" applyNumberFormat="1" applyFont="1" applyFill="1" applyBorder="1" applyAlignment="1">
      <alignment horizontal="left" wrapText="1"/>
    </xf>
    <xf numFmtId="49" fontId="10" fillId="4" borderId="30" xfId="4" applyNumberFormat="1" applyFont="1" applyFill="1" applyBorder="1" applyAlignment="1">
      <alignment horizontal="left" wrapText="1"/>
    </xf>
  </cellXfs>
  <cellStyles count="821">
    <cellStyle name="_Grafer till ÅR 2011_J Lundberg 130129" xfId="6"/>
    <cellStyle name="_Row3" xfId="7"/>
    <cellStyle name="_Securitisation_2011-12-31_V3" xfId="8"/>
    <cellStyle name="_Securitisation_2012-12-31" xfId="9"/>
    <cellStyle name="=C:\WINNT35\SYSTEM32\COMMAND.COM" xfId="10"/>
    <cellStyle name="=C:\WINNT35\SYSTEM32\COMMAND.COM 2" xfId="11"/>
    <cellStyle name="20% - Accent1 2" xfId="12"/>
    <cellStyle name="20% - Accent1 2 2" xfId="13"/>
    <cellStyle name="20% - Accent1 2 2 2" xfId="14"/>
    <cellStyle name="20% - Accent1 3" xfId="15"/>
    <cellStyle name="20% - Accent2 2" xfId="16"/>
    <cellStyle name="20% - Accent2 2 2" xfId="17"/>
    <cellStyle name="20% - Accent2 2 2 2" xfId="18"/>
    <cellStyle name="20% - Accent2 3" xfId="19"/>
    <cellStyle name="20% - Accent3 2" xfId="20"/>
    <cellStyle name="20% - Accent3 2 2" xfId="21"/>
    <cellStyle name="20% - Accent3 2 2 2" xfId="22"/>
    <cellStyle name="20% - Accent3 3" xfId="23"/>
    <cellStyle name="20% - Accent4 2" xfId="24"/>
    <cellStyle name="20% - Accent4 2 2" xfId="25"/>
    <cellStyle name="20% - Accent4 2 2 2" xfId="26"/>
    <cellStyle name="20% - Accent4 3" xfId="27"/>
    <cellStyle name="20% - Accent5 2" xfId="28"/>
    <cellStyle name="20% - Accent5 2 2" xfId="29"/>
    <cellStyle name="20% - Accent5 2 2 2" xfId="30"/>
    <cellStyle name="20% - Accent5 3" xfId="31"/>
    <cellStyle name="20% - Accent6 2" xfId="32"/>
    <cellStyle name="20% - Accent6 2 2" xfId="33"/>
    <cellStyle name="20% - Accent6 2 2 2" xfId="34"/>
    <cellStyle name="20% - Accent6 3" xfId="35"/>
    <cellStyle name="20% - Dekorfärg1" xfId="36"/>
    <cellStyle name="20% - Dekorfärg1 2" xfId="37"/>
    <cellStyle name="20% - Dekorfärg2" xfId="38"/>
    <cellStyle name="20% - Dekorfärg2 2" xfId="39"/>
    <cellStyle name="20% - Dekorfärg3" xfId="40"/>
    <cellStyle name="20% - Dekorfärg3 2" xfId="41"/>
    <cellStyle name="20% - Dekorfärg4" xfId="42"/>
    <cellStyle name="20% - Dekorfärg4 2" xfId="43"/>
    <cellStyle name="20% - Dekorfärg5" xfId="44"/>
    <cellStyle name="20% - Dekorfärg6" xfId="45"/>
    <cellStyle name="20% - Dekorfärg6 2" xfId="46"/>
    <cellStyle name="40% - Accent1 2" xfId="47"/>
    <cellStyle name="40% - Accent1 2 2" xfId="48"/>
    <cellStyle name="40% - Accent1 2 2 2" xfId="49"/>
    <cellStyle name="40% - Accent1 3" xfId="50"/>
    <cellStyle name="40% - Accent2 2" xfId="51"/>
    <cellStyle name="40% - Accent2 2 2" xfId="52"/>
    <cellStyle name="40% - Accent2 2 2 2" xfId="53"/>
    <cellStyle name="40% - Accent2 3" xfId="54"/>
    <cellStyle name="40% - Accent3 2" xfId="55"/>
    <cellStyle name="40% - Accent3 2 2" xfId="56"/>
    <cellStyle name="40% - Accent3 2 2 2" xfId="57"/>
    <cellStyle name="40% - Accent3 3" xfId="58"/>
    <cellStyle name="40% - Accent4 2" xfId="59"/>
    <cellStyle name="40% - Accent4 2 2" xfId="60"/>
    <cellStyle name="40% - Accent4 2 2 2" xfId="61"/>
    <cellStyle name="40% - Accent4 3" xfId="62"/>
    <cellStyle name="40% - Accent5 2" xfId="63"/>
    <cellStyle name="40% - Accent5 2 2" xfId="64"/>
    <cellStyle name="40% - Accent5 2 2 2" xfId="65"/>
    <cellStyle name="40% - Accent5 3" xfId="66"/>
    <cellStyle name="40% - Accent6 2" xfId="67"/>
    <cellStyle name="40% - Accent6 2 2" xfId="68"/>
    <cellStyle name="40% - Accent6 2 2 2" xfId="69"/>
    <cellStyle name="40% - Accent6 3" xfId="70"/>
    <cellStyle name="40% - Dekorfärg1" xfId="71"/>
    <cellStyle name="40% - Dekorfärg1 2" xfId="72"/>
    <cellStyle name="40% - Dekorfärg2" xfId="73"/>
    <cellStyle name="40% - Dekorfärg3" xfId="74"/>
    <cellStyle name="40% - Dekorfärg3 2" xfId="75"/>
    <cellStyle name="40% - Dekorfärg4" xfId="76"/>
    <cellStyle name="40% - Dekorfärg4 2" xfId="77"/>
    <cellStyle name="40% - Dekorfärg5" xfId="78"/>
    <cellStyle name="40% - Dekorfärg5 2" xfId="79"/>
    <cellStyle name="40% - Dekorfärg6" xfId="80"/>
    <cellStyle name="40% - Dekorfärg6 2" xfId="81"/>
    <cellStyle name="60% - Accent1 2" xfId="82"/>
    <cellStyle name="60% - Accent1 2 2" xfId="83"/>
    <cellStyle name="60% - Accent1 2 2 2" xfId="84"/>
    <cellStyle name="60% - Accent1 3" xfId="85"/>
    <cellStyle name="60% - Accent2 2" xfId="86"/>
    <cellStyle name="60% - Accent2 2 2" xfId="87"/>
    <cellStyle name="60% - Accent2 2 2 2" xfId="88"/>
    <cellStyle name="60% - Accent2 3" xfId="89"/>
    <cellStyle name="60% - Accent3 2" xfId="90"/>
    <cellStyle name="60% - Accent3 2 2" xfId="91"/>
    <cellStyle name="60% - Accent3 2 2 2" xfId="92"/>
    <cellStyle name="60% - Accent3 3" xfId="93"/>
    <cellStyle name="60% - Accent4 2" xfId="94"/>
    <cellStyle name="60% - Accent4 2 2" xfId="95"/>
    <cellStyle name="60% - Accent4 2 2 2" xfId="96"/>
    <cellStyle name="60% - Accent4 3" xfId="97"/>
    <cellStyle name="60% - Accent5 2" xfId="98"/>
    <cellStyle name="60% - Accent5 2 2" xfId="99"/>
    <cellStyle name="60% - Accent5 2 2 2" xfId="100"/>
    <cellStyle name="60% - Accent5 3" xfId="101"/>
    <cellStyle name="60% - Accent6 2" xfId="102"/>
    <cellStyle name="60% - Accent6 2 2" xfId="103"/>
    <cellStyle name="60% - Accent6 2 2 2" xfId="104"/>
    <cellStyle name="60% - Accent6 3" xfId="105"/>
    <cellStyle name="60% - Dekorfärg1" xfId="106"/>
    <cellStyle name="60% - Dekorfärg1 2" xfId="107"/>
    <cellStyle name="60% - Dekorfärg2" xfId="108"/>
    <cellStyle name="60% - Dekorfärg2 2" xfId="109"/>
    <cellStyle name="60% - Dekorfärg3" xfId="110"/>
    <cellStyle name="60% - Dekorfärg3 2" xfId="111"/>
    <cellStyle name="60% - Dekorfärg4" xfId="112"/>
    <cellStyle name="60% - Dekorfärg4 2" xfId="113"/>
    <cellStyle name="60% - Dekorfärg5" xfId="114"/>
    <cellStyle name="60% - Dekorfärg5 2" xfId="115"/>
    <cellStyle name="60% - Dekorfärg6" xfId="116"/>
    <cellStyle name="60% - Dekorfärg6 2" xfId="117"/>
    <cellStyle name="Accent1 2" xfId="118"/>
    <cellStyle name="Accent1 2 2" xfId="119"/>
    <cellStyle name="Accent1 2 2 2" xfId="120"/>
    <cellStyle name="Accent1 3" xfId="121"/>
    <cellStyle name="Accent2 2" xfId="122"/>
    <cellStyle name="Accent2 2 2" xfId="123"/>
    <cellStyle name="Accent2 2 2 2" xfId="124"/>
    <cellStyle name="Accent2 3" xfId="125"/>
    <cellStyle name="Accent3 2" xfId="126"/>
    <cellStyle name="Accent3 2 2" xfId="127"/>
    <cellStyle name="Accent3 2 2 2" xfId="128"/>
    <cellStyle name="Accent3 3" xfId="129"/>
    <cellStyle name="Accent4 2" xfId="130"/>
    <cellStyle name="Accent4 2 2" xfId="131"/>
    <cellStyle name="Accent4 2 2 2" xfId="132"/>
    <cellStyle name="Accent4 3" xfId="133"/>
    <cellStyle name="Accent5 2" xfId="134"/>
    <cellStyle name="Accent5 2 2" xfId="135"/>
    <cellStyle name="Accent5 2 2 2" xfId="136"/>
    <cellStyle name="Accent5 3" xfId="137"/>
    <cellStyle name="Accent6 2" xfId="138"/>
    <cellStyle name="Accent6 2 2" xfId="139"/>
    <cellStyle name="Accent6 2 2 2" xfId="140"/>
    <cellStyle name="Accent6 3" xfId="141"/>
    <cellStyle name="Anteckning" xfId="142"/>
    <cellStyle name="Anteckning 2" xfId="143"/>
    <cellStyle name="Anteckning 2 2" xfId="144"/>
    <cellStyle name="Anteckning 3" xfId="145"/>
    <cellStyle name="Anteckning 3 2" xfId="146"/>
    <cellStyle name="Anteckning 4" xfId="147"/>
    <cellStyle name="Anteckning 5" xfId="148"/>
    <cellStyle name="Anteckning 5 2" xfId="149"/>
    <cellStyle name="Anteckning 6" xfId="150"/>
    <cellStyle name="Bad 2" xfId="151"/>
    <cellStyle name="Bad 2 2" xfId="152"/>
    <cellStyle name="Bad 2 2 2" xfId="153"/>
    <cellStyle name="Bad 3" xfId="154"/>
    <cellStyle name="baseStyle" xfId="155"/>
    <cellStyle name="baseStyle 2" xfId="156"/>
    <cellStyle name="Beräkning" xfId="157"/>
    <cellStyle name="Beräkning 2" xfId="158"/>
    <cellStyle name="Bra" xfId="159"/>
    <cellStyle name="Bra 2" xfId="160"/>
    <cellStyle name="Calculation 2" xfId="161"/>
    <cellStyle name="Calculation 2 2" xfId="162"/>
    <cellStyle name="Calculation 2 2 2" xfId="163"/>
    <cellStyle name="Calculation 3" xfId="164"/>
    <cellStyle name="Check Cell 2" xfId="165"/>
    <cellStyle name="Check Cell 2 2" xfId="166"/>
    <cellStyle name="Check Cell 2 2 2" xfId="167"/>
    <cellStyle name="Check Cell 3" xfId="168"/>
    <cellStyle name="columnHeader" xfId="169"/>
    <cellStyle name="Comma 2" xfId="170"/>
    <cellStyle name="Comma 2 2" xfId="171"/>
    <cellStyle name="Comma 2 2 2" xfId="172"/>
    <cellStyle name="Comma 2 2 2 2" xfId="173"/>
    <cellStyle name="Comma 2 2 2 2 2" xfId="174"/>
    <cellStyle name="Comma 2 2 2 2 2 2" xfId="175"/>
    <cellStyle name="Comma 2 2 2 2 3" xfId="176"/>
    <cellStyle name="Comma 2 2 2 2 3 2" xfId="177"/>
    <cellStyle name="Comma 2 2 2 2 3 2 2" xfId="178"/>
    <cellStyle name="Comma 2 2 2 2 3 3" xfId="179"/>
    <cellStyle name="Comma 2 2 2 2 4" xfId="180"/>
    <cellStyle name="Comma 2 2 2 3" xfId="181"/>
    <cellStyle name="Comma 2 2 2 3 2" xfId="182"/>
    <cellStyle name="Comma 2 2 2 4" xfId="183"/>
    <cellStyle name="Comma 2 2 2 4 2" xfId="184"/>
    <cellStyle name="Comma 2 2 2 4 2 2" xfId="185"/>
    <cellStyle name="Comma 2 2 2 4 3" xfId="186"/>
    <cellStyle name="Comma 2 2 2 5" xfId="187"/>
    <cellStyle name="Comma 2 2 3" xfId="188"/>
    <cellStyle name="Comma 2 2 3 2" xfId="189"/>
    <cellStyle name="Comma 2 2 3 2 2" xfId="190"/>
    <cellStyle name="Comma 2 2 3 3" xfId="191"/>
    <cellStyle name="Comma 2 2 3 3 2" xfId="192"/>
    <cellStyle name="Comma 2 2 3 3 2 2" xfId="193"/>
    <cellStyle name="Comma 2 2 3 3 3" xfId="194"/>
    <cellStyle name="Comma 2 2 3 4" xfId="195"/>
    <cellStyle name="Comma 2 2 4" xfId="196"/>
    <cellStyle name="Comma 2 2 4 2" xfId="197"/>
    <cellStyle name="Comma 2 2 5" xfId="198"/>
    <cellStyle name="Comma 2 2 5 2" xfId="199"/>
    <cellStyle name="Comma 2 2 5 2 2" xfId="200"/>
    <cellStyle name="Comma 2 2 5 3" xfId="201"/>
    <cellStyle name="Comma 2 2 6" xfId="202"/>
    <cellStyle name="Comma 2 3" xfId="203"/>
    <cellStyle name="Comma 2 3 2" xfId="204"/>
    <cellStyle name="Comma 2 3 3" xfId="205"/>
    <cellStyle name="Comma 2 3 3 2" xfId="206"/>
    <cellStyle name="Comma 2 3 3 2 2" xfId="207"/>
    <cellStyle name="Comma 2 3 3 3" xfId="208"/>
    <cellStyle name="Comma 2 3 3 3 2" xfId="209"/>
    <cellStyle name="Comma 2 3 3 3 2 2" xfId="210"/>
    <cellStyle name="Comma 2 3 3 3 3" xfId="211"/>
    <cellStyle name="Comma 2 3 3 4" xfId="212"/>
    <cellStyle name="Comma 2 3 4" xfId="213"/>
    <cellStyle name="Comma 2 3 4 2" xfId="214"/>
    <cellStyle name="Comma 2 4" xfId="215"/>
    <cellStyle name="Comma 2 4 2" xfId="216"/>
    <cellStyle name="Comma 2 4 2 2" xfId="217"/>
    <cellStyle name="Comma 2 4 3" xfId="218"/>
    <cellStyle name="Comma 2 4 3 2" xfId="219"/>
    <cellStyle name="Comma 2 4 3 2 2" xfId="220"/>
    <cellStyle name="Comma 2 4 3 3" xfId="221"/>
    <cellStyle name="Comma 2 4 4" xfId="222"/>
    <cellStyle name="Comma 2 5" xfId="223"/>
    <cellStyle name="Comma 2 5 2" xfId="224"/>
    <cellStyle name="Comma 2 5 2 2" xfId="225"/>
    <cellStyle name="Comma 2 5 3" xfId="226"/>
    <cellStyle name="Comma 2 5 3 2" xfId="227"/>
    <cellStyle name="Comma 2 5 3 2 2" xfId="228"/>
    <cellStyle name="Comma 2 5 3 3" xfId="229"/>
    <cellStyle name="Comma 2 5 4" xfId="230"/>
    <cellStyle name="Comma 2 6" xfId="231"/>
    <cellStyle name="Comma 2 6 2" xfId="232"/>
    <cellStyle name="Comma 2 6 2 2" xfId="233"/>
    <cellStyle name="Comma 2 6 3" xfId="234"/>
    <cellStyle name="Comma 2 6 3 2" xfId="235"/>
    <cellStyle name="Comma 2 6 3 2 2" xfId="236"/>
    <cellStyle name="Comma 2 6 3 3" xfId="237"/>
    <cellStyle name="Comma 2 6 4" xfId="238"/>
    <cellStyle name="Comma 2 7" xfId="239"/>
    <cellStyle name="Comma 2 7 2" xfId="240"/>
    <cellStyle name="Comma 2 8" xfId="241"/>
    <cellStyle name="Comma 2 8 2" xfId="242"/>
    <cellStyle name="Comma 2 8 2 2" xfId="243"/>
    <cellStyle name="Comma 2 8 3" xfId="244"/>
    <cellStyle name="Comma 2 9" xfId="245"/>
    <cellStyle name="Comma 3" xfId="246"/>
    <cellStyle name="Comma 3 2" xfId="247"/>
    <cellStyle name="Comma 3 2 2" xfId="248"/>
    <cellStyle name="Comma 3 2 2 2" xfId="249"/>
    <cellStyle name="Comma 3 2 2 2 2" xfId="250"/>
    <cellStyle name="Comma 3 2 2 3" xfId="251"/>
    <cellStyle name="Comma 3 2 2 3 2" xfId="252"/>
    <cellStyle name="Comma 3 2 2 3 2 2" xfId="253"/>
    <cellStyle name="Comma 3 2 2 3 3" xfId="254"/>
    <cellStyle name="Comma 3 2 2 4" xfId="255"/>
    <cellStyle name="Comma 3 3" xfId="256"/>
    <cellStyle name="Comma 3 3 2" xfId="257"/>
    <cellStyle name="Comma 3 3 2 2" xfId="258"/>
    <cellStyle name="Comma 3 3 3" xfId="259"/>
    <cellStyle name="Comma 3 3 3 2" xfId="260"/>
    <cellStyle name="Comma 3 3 3 2 2" xfId="261"/>
    <cellStyle name="Comma 3 3 3 3" xfId="262"/>
    <cellStyle name="Comma 3 3 4" xfId="263"/>
    <cellStyle name="Comma 3 4" xfId="264"/>
    <cellStyle name="Comma 3 4 2" xfId="265"/>
    <cellStyle name="Comma 3 5" xfId="266"/>
    <cellStyle name="Comma 3 5 2" xfId="267"/>
    <cellStyle name="Comma 3 5 2 2" xfId="268"/>
    <cellStyle name="Comma 3 5 3" xfId="269"/>
    <cellStyle name="Comma 3 6" xfId="270"/>
    <cellStyle name="Comma 4" xfId="271"/>
    <cellStyle name="Comma 4 2" xfId="272"/>
    <cellStyle name="Comma 4 2 2" xfId="273"/>
    <cellStyle name="Comma 4 2 2 2" xfId="274"/>
    <cellStyle name="Comma 4 2 3" xfId="275"/>
    <cellStyle name="Comma 4 2 3 2" xfId="276"/>
    <cellStyle name="Comma 4 2 3 2 2" xfId="277"/>
    <cellStyle name="Comma 4 2 3 3" xfId="278"/>
    <cellStyle name="Comma 4 2 4" xfId="279"/>
    <cellStyle name="Comma 4 3" xfId="280"/>
    <cellStyle name="Comma 5" xfId="281"/>
    <cellStyle name="Comma 5 2" xfId="282"/>
    <cellStyle name="Comma 5 2 2" xfId="283"/>
    <cellStyle name="Comma 5 2 2 2" xfId="284"/>
    <cellStyle name="Comma 5 2 3" xfId="285"/>
    <cellStyle name="Comma 5 2 3 2" xfId="286"/>
    <cellStyle name="Comma 5 2 3 2 2" xfId="287"/>
    <cellStyle name="Comma 5 2 3 3" xfId="288"/>
    <cellStyle name="Comma 5 2 4" xfId="289"/>
    <cellStyle name="Comma 5 3" xfId="290"/>
    <cellStyle name="Comma 6" xfId="291"/>
    <cellStyle name="Comma 6 2" xfId="292"/>
    <cellStyle name="Comma 6 2 2" xfId="293"/>
    <cellStyle name="Comma 6 2 2 2" xfId="294"/>
    <cellStyle name="Comma 6 2 3" xfId="295"/>
    <cellStyle name="Comma 6 2 3 2" xfId="296"/>
    <cellStyle name="Comma 6 2 3 2 2" xfId="297"/>
    <cellStyle name="Comma 6 2 3 3" xfId="298"/>
    <cellStyle name="Comma 6 2 4" xfId="299"/>
    <cellStyle name="Comma 6 3" xfId="300"/>
    <cellStyle name="Comma 6 3 2" xfId="301"/>
    <cellStyle name="Comma 6 4" xfId="302"/>
    <cellStyle name="Comma 6 4 2" xfId="303"/>
    <cellStyle name="Comma 6 4 2 2" xfId="304"/>
    <cellStyle name="Comma 6 4 3" xfId="305"/>
    <cellStyle name="Comma 6 5" xfId="306"/>
    <cellStyle name="Comma 7" xfId="307"/>
    <cellStyle name="Comma 7 2" xfId="308"/>
    <cellStyle name="Comma 7 2 2" xfId="309"/>
    <cellStyle name="Comma 7 2 2 2" xfId="310"/>
    <cellStyle name="Comma 7 2 3" xfId="311"/>
    <cellStyle name="Comma 7 2 3 2" xfId="312"/>
    <cellStyle name="Comma 7 2 3 2 2" xfId="313"/>
    <cellStyle name="Comma 7 2 3 3" xfId="314"/>
    <cellStyle name="Comma 7 2 4" xfId="315"/>
    <cellStyle name="Comma 7 3" xfId="316"/>
    <cellStyle name="Comma 7 3 2" xfId="317"/>
    <cellStyle name="Comma 7 4" xfId="318"/>
    <cellStyle name="Comma 7 4 2" xfId="319"/>
    <cellStyle name="Comma 7 4 2 2" xfId="320"/>
    <cellStyle name="Comma 7 4 3" xfId="321"/>
    <cellStyle name="Comma 7 5" xfId="322"/>
    <cellStyle name="Comma 8" xfId="323"/>
    <cellStyle name="Comma 8 2" xfId="324"/>
    <cellStyle name="Comma 8 2 2" xfId="325"/>
    <cellStyle name="Comma 8 3" xfId="326"/>
    <cellStyle name="Comma 8 3 2" xfId="327"/>
    <cellStyle name="Comma 8 3 2 2" xfId="328"/>
    <cellStyle name="Comma 8 3 3" xfId="329"/>
    <cellStyle name="Comma 8 4" xfId="330"/>
    <cellStyle name="Comma 9" xfId="331"/>
    <cellStyle name="Comma 9 2" xfId="332"/>
    <cellStyle name="Dålig" xfId="333"/>
    <cellStyle name="Dålig 2" xfId="334"/>
    <cellStyle name="Euro" xfId="335"/>
    <cellStyle name="Euro 2" xfId="336"/>
    <cellStyle name="Euro 2 2" xfId="337"/>
    <cellStyle name="Euro 3" xfId="338"/>
    <cellStyle name="Euro 3 2" xfId="339"/>
    <cellStyle name="Euro 4" xfId="340"/>
    <cellStyle name="Euro 5" xfId="341"/>
    <cellStyle name="Euro 5 2" xfId="342"/>
    <cellStyle name="Euro 6" xfId="343"/>
    <cellStyle name="Explanatory Text 2" xfId="344"/>
    <cellStyle name="Explanatory Text 2 2" xfId="345"/>
    <cellStyle name="Explanatory Text 2 2 2" xfId="346"/>
    <cellStyle name="Explanatory Text 3" xfId="347"/>
    <cellStyle name="Färg1" xfId="348"/>
    <cellStyle name="Färg1 2" xfId="349"/>
    <cellStyle name="Färg2" xfId="350"/>
    <cellStyle name="Färg2 2" xfId="351"/>
    <cellStyle name="Färg3" xfId="352"/>
    <cellStyle name="Färg3 2" xfId="353"/>
    <cellStyle name="Färg4" xfId="354"/>
    <cellStyle name="Färg4 2" xfId="355"/>
    <cellStyle name="Färg5" xfId="356"/>
    <cellStyle name="Färg6" xfId="357"/>
    <cellStyle name="Färg6 2" xfId="358"/>
    <cellStyle name="Förklarande text" xfId="359"/>
    <cellStyle name="Good 2" xfId="360"/>
    <cellStyle name="Good 2 2" xfId="361"/>
    <cellStyle name="Good 2 2 2" xfId="362"/>
    <cellStyle name="Good 3" xfId="363"/>
    <cellStyle name="GPM_Allocation" xfId="364"/>
    <cellStyle name="Heading 1 2" xfId="365"/>
    <cellStyle name="Heading 1 2 2" xfId="366"/>
    <cellStyle name="Heading 1 2 2 2" xfId="367"/>
    <cellStyle name="Heading 1 3" xfId="368"/>
    <cellStyle name="Heading 2 2" xfId="369"/>
    <cellStyle name="Heading 2 2 2" xfId="370"/>
    <cellStyle name="Heading 2 3" xfId="371"/>
    <cellStyle name="Heading 2 4" xfId="372"/>
    <cellStyle name="Heading 3 2" xfId="373"/>
    <cellStyle name="Heading 3 2 2" xfId="374"/>
    <cellStyle name="Heading 3 2 2 2" xfId="375"/>
    <cellStyle name="Heading 3 3" xfId="376"/>
    <cellStyle name="Heading 4 2" xfId="377"/>
    <cellStyle name="Heading 4 2 2" xfId="378"/>
    <cellStyle name="Heading 4 2 2 2" xfId="379"/>
    <cellStyle name="Heading 4 3" xfId="380"/>
    <cellStyle name="HeadingTable" xfId="381"/>
    <cellStyle name="Hyperlink 2" xfId="382"/>
    <cellStyle name="Indata" xfId="383"/>
    <cellStyle name="Indata 2" xfId="384"/>
    <cellStyle name="Input 2" xfId="385"/>
    <cellStyle name="Input 2 2" xfId="386"/>
    <cellStyle name="Input 2 2 2" xfId="387"/>
    <cellStyle name="Input 3" xfId="388"/>
    <cellStyle name="Kontrollcell" xfId="389"/>
    <cellStyle name="Linked Cell 2" xfId="392"/>
    <cellStyle name="Linked Cell 2 2" xfId="393"/>
    <cellStyle name="Linked Cell 2 2 2" xfId="394"/>
    <cellStyle name="Linked Cell 3" xfId="395"/>
    <cellStyle name="Länkad cell" xfId="390"/>
    <cellStyle name="Länkad cell 2" xfId="391"/>
    <cellStyle name="Milliers [0]_3A_NumeratorReport_Option1_040611" xfId="396"/>
    <cellStyle name="Milliers_3A_NumeratorReport_Option1_040611" xfId="397"/>
    <cellStyle name="Monétaire [0]_3A_NumeratorReport_Option1_040611" xfId="398"/>
    <cellStyle name="Monétaire_3A_NumeratorReport_Option1_040611" xfId="399"/>
    <cellStyle name="Neutral 2" xfId="400"/>
    <cellStyle name="Neutral 2 2" xfId="401"/>
    <cellStyle name="Neutral 2 2 2" xfId="402"/>
    <cellStyle name="Neutral 3" xfId="403"/>
    <cellStyle name="Normaallaad_alco08.04" xfId="404"/>
    <cellStyle name="Normal" xfId="0" builtinId="0" customBuiltin="1"/>
    <cellStyle name="Normal 10" xfId="2"/>
    <cellStyle name="Normal 10 2" xfId="405"/>
    <cellStyle name="Normal 10 2 2" xfId="406"/>
    <cellStyle name="Normal 10 2 3" xfId="407"/>
    <cellStyle name="Normal 10 3" xfId="408"/>
    <cellStyle name="Normal 10 4" xfId="409"/>
    <cellStyle name="Normal 11" xfId="4"/>
    <cellStyle name="Normal 11 2" xfId="410"/>
    <cellStyle name="Normal 12" xfId="411"/>
    <cellStyle name="Normal 12 2" xfId="412"/>
    <cellStyle name="Normal 13" xfId="413"/>
    <cellStyle name="Normal 13 2" xfId="414"/>
    <cellStyle name="Normal 13 2 2" xfId="415"/>
    <cellStyle name="Normal 13 2 2 2" xfId="416"/>
    <cellStyle name="Normal 13 2 2 2 2" xfId="807"/>
    <cellStyle name="Normal 13 2 2 3" xfId="806"/>
    <cellStyle name="Normal 13 2 3" xfId="417"/>
    <cellStyle name="Normal 13 2 3 2" xfId="808"/>
    <cellStyle name="Normal 13 2 4" xfId="805"/>
    <cellStyle name="Normal 13 3" xfId="418"/>
    <cellStyle name="Normal 13 3 2" xfId="419"/>
    <cellStyle name="Normal 13 3 2 2" xfId="420"/>
    <cellStyle name="Normal 13 3 2 2 2" xfId="811"/>
    <cellStyle name="Normal 13 3 2 3" xfId="810"/>
    <cellStyle name="Normal 13 3 3" xfId="421"/>
    <cellStyle name="Normal 13 3 3 2" xfId="812"/>
    <cellStyle name="Normal 13 3 4" xfId="809"/>
    <cellStyle name="Normal 13 4" xfId="422"/>
    <cellStyle name="Normal 13 4 2" xfId="423"/>
    <cellStyle name="Normal 13 4 2 2" xfId="814"/>
    <cellStyle name="Normal 13 4 3" xfId="813"/>
    <cellStyle name="Normal 13 5" xfId="424"/>
    <cellStyle name="Normal 13 5 2" xfId="815"/>
    <cellStyle name="Normal 13 6" xfId="804"/>
    <cellStyle name="Normal 14" xfId="425"/>
    <cellStyle name="Normal 14 2" xfId="426"/>
    <cellStyle name="Normal 14 2 2" xfId="427"/>
    <cellStyle name="Normal 14 3" xfId="428"/>
    <cellStyle name="Normal 14 3 2" xfId="429"/>
    <cellStyle name="Normal 14 3 2 2" xfId="430"/>
    <cellStyle name="Normal 14 3 2 2 2" xfId="818"/>
    <cellStyle name="Normal 14 3 2 3" xfId="817"/>
    <cellStyle name="Normal 14 3 3" xfId="431"/>
    <cellStyle name="Normal 14 3 3 2" xfId="819"/>
    <cellStyle name="Normal 14 3 4" xfId="816"/>
    <cellStyle name="Normal 15" xfId="432"/>
    <cellStyle name="Normal 15 2" xfId="433"/>
    <cellStyle name="Normal 16" xfId="434"/>
    <cellStyle name="Normal 16 2" xfId="435"/>
    <cellStyle name="Normal 17" xfId="436"/>
    <cellStyle name="Normal 17 2" xfId="820"/>
    <cellStyle name="Normal 18" xfId="437"/>
    <cellStyle name="Normal 2" xfId="438"/>
    <cellStyle name="Normal 2 10" xfId="439"/>
    <cellStyle name="Normal 2 11" xfId="440"/>
    <cellStyle name="Normal 2 2" xfId="3"/>
    <cellStyle name="Normal 2 2 10" xfId="441"/>
    <cellStyle name="Normal 2 2 10 2" xfId="442"/>
    <cellStyle name="Normal 2 2 10 3" xfId="443"/>
    <cellStyle name="Normal 2 2 11" xfId="5"/>
    <cellStyle name="Normal 2 2 11 2" xfId="444"/>
    <cellStyle name="Normal 2 2 12" xfId="445"/>
    <cellStyle name="Normal 2 2 13" xfId="446"/>
    <cellStyle name="Normal 2 2 2" xfId="447"/>
    <cellStyle name="Normal 2 2 2 2" xfId="448"/>
    <cellStyle name="Normal 2 2 3" xfId="449"/>
    <cellStyle name="Normal 2 2 3 10" xfId="450"/>
    <cellStyle name="Normal 2 2 3 2" xfId="451"/>
    <cellStyle name="Normal 2 2 3 2 2" xfId="452"/>
    <cellStyle name="Normal 2 2 3 2 2 2" xfId="453"/>
    <cellStyle name="Normal 2 2 3 2 2 2 2" xfId="454"/>
    <cellStyle name="Normal 2 2 3 2 2 2 3" xfId="455"/>
    <cellStyle name="Normal 2 2 3 2 2 3" xfId="456"/>
    <cellStyle name="Normal 2 2 3 2 2 4" xfId="457"/>
    <cellStyle name="Normal 2 2 3 2 3" xfId="458"/>
    <cellStyle name="Normal 2 2 3 2 3 2" xfId="459"/>
    <cellStyle name="Normal 2 2 3 2 3 2 2" xfId="460"/>
    <cellStyle name="Normal 2 2 3 2 3 2 3" xfId="461"/>
    <cellStyle name="Normal 2 2 3 2 3 3" xfId="462"/>
    <cellStyle name="Normal 2 2 3 2 3 4" xfId="463"/>
    <cellStyle name="Normal 2 2 3 2 4" xfId="464"/>
    <cellStyle name="Normal 2 2 3 2 4 2" xfId="465"/>
    <cellStyle name="Normal 2 2 3 2 4 2 2" xfId="466"/>
    <cellStyle name="Normal 2 2 3 2 4 2 3" xfId="467"/>
    <cellStyle name="Normal 2 2 3 2 4 3" xfId="468"/>
    <cellStyle name="Normal 2 2 3 2 4 4" xfId="469"/>
    <cellStyle name="Normal 2 2 3 2 5" xfId="470"/>
    <cellStyle name="Normal 2 2 3 2 5 2" xfId="471"/>
    <cellStyle name="Normal 2 2 3 2 5 3" xfId="472"/>
    <cellStyle name="Normal 2 2 3 2 6" xfId="473"/>
    <cellStyle name="Normal 2 2 3 2 7" xfId="474"/>
    <cellStyle name="Normal 2 2 3 2 8" xfId="475"/>
    <cellStyle name="Normal 2 2 3 3" xfId="476"/>
    <cellStyle name="Normal 2 2 3 3 2" xfId="477"/>
    <cellStyle name="Normal 2 2 3 3 2 2" xfId="478"/>
    <cellStyle name="Normal 2 2 3 3 2 3" xfId="479"/>
    <cellStyle name="Normal 2 2 3 3 3" xfId="480"/>
    <cellStyle name="Normal 2 2 3 3 4" xfId="481"/>
    <cellStyle name="Normal 2 2 3 4" xfId="482"/>
    <cellStyle name="Normal 2 2 3 4 2" xfId="483"/>
    <cellStyle name="Normal 2 2 3 4 2 2" xfId="484"/>
    <cellStyle name="Normal 2 2 3 4 2 3" xfId="485"/>
    <cellStyle name="Normal 2 2 3 4 3" xfId="486"/>
    <cellStyle name="Normal 2 2 3 4 4" xfId="487"/>
    <cellStyle name="Normal 2 2 3 5" xfId="488"/>
    <cellStyle name="Normal 2 2 3 5 2" xfId="489"/>
    <cellStyle name="Normal 2 2 3 5 2 2" xfId="490"/>
    <cellStyle name="Normal 2 2 3 5 2 3" xfId="491"/>
    <cellStyle name="Normal 2 2 3 5 3" xfId="492"/>
    <cellStyle name="Normal 2 2 3 5 4" xfId="493"/>
    <cellStyle name="Normal 2 2 3 6" xfId="494"/>
    <cellStyle name="Normal 2 2 3 6 2" xfId="495"/>
    <cellStyle name="Normal 2 2 3 6 2 2" xfId="496"/>
    <cellStyle name="Normal 2 2 3 6 2 3" xfId="497"/>
    <cellStyle name="Normal 2 2 3 6 3" xfId="498"/>
    <cellStyle name="Normal 2 2 3 6 4" xfId="499"/>
    <cellStyle name="Normal 2 2 3 7" xfId="500"/>
    <cellStyle name="Normal 2 2 3 7 2" xfId="501"/>
    <cellStyle name="Normal 2 2 3 7 3" xfId="502"/>
    <cellStyle name="Normal 2 2 3 8" xfId="503"/>
    <cellStyle name="Normal 2 2 3 9" xfId="504"/>
    <cellStyle name="Normal 2 2 4" xfId="505"/>
    <cellStyle name="Normal 2 2 4 2" xfId="506"/>
    <cellStyle name="Normal 2 2 4 2 2" xfId="507"/>
    <cellStyle name="Normal 2 2 4 2 2 2" xfId="508"/>
    <cellStyle name="Normal 2 2 4 2 2 2 2" xfId="509"/>
    <cellStyle name="Normal 2 2 4 2 2 2 3" xfId="510"/>
    <cellStyle name="Normal 2 2 4 2 2 3" xfId="511"/>
    <cellStyle name="Normal 2 2 4 2 2 4" xfId="512"/>
    <cellStyle name="Normal 2 2 4 2 3" xfId="513"/>
    <cellStyle name="Normal 2 2 4 2 3 2" xfId="514"/>
    <cellStyle name="Normal 2 2 4 2 3 3" xfId="515"/>
    <cellStyle name="Normal 2 2 4 2 4" xfId="516"/>
    <cellStyle name="Normal 2 2 4 2 5" xfId="517"/>
    <cellStyle name="Normal 2 2 4 3" xfId="518"/>
    <cellStyle name="Normal 2 2 4 3 2" xfId="519"/>
    <cellStyle name="Normal 2 2 4 3 2 2" xfId="520"/>
    <cellStyle name="Normal 2 2 4 3 2 3" xfId="521"/>
    <cellStyle name="Normal 2 2 4 3 3" xfId="522"/>
    <cellStyle name="Normal 2 2 4 3 4" xfId="523"/>
    <cellStyle name="Normal 2 2 4 4" xfId="524"/>
    <cellStyle name="Normal 2 2 4 4 2" xfId="525"/>
    <cellStyle name="Normal 2 2 4 4 2 2" xfId="526"/>
    <cellStyle name="Normal 2 2 4 4 2 3" xfId="527"/>
    <cellStyle name="Normal 2 2 4 4 3" xfId="528"/>
    <cellStyle name="Normal 2 2 4 4 4" xfId="529"/>
    <cellStyle name="Normal 2 2 4 5" xfId="530"/>
    <cellStyle name="Normal 2 2 4 5 2" xfId="531"/>
    <cellStyle name="Normal 2 2 4 5 3" xfId="532"/>
    <cellStyle name="Normal 2 2 4 6" xfId="533"/>
    <cellStyle name="Normal 2 2 4 7" xfId="534"/>
    <cellStyle name="Normal 2 2 4 8" xfId="535"/>
    <cellStyle name="Normal 2 2 5" xfId="536"/>
    <cellStyle name="Normal 2 2 5 2" xfId="537"/>
    <cellStyle name="Normal 2 2 5 2 2" xfId="538"/>
    <cellStyle name="Normal 2 2 5 2 2 2" xfId="539"/>
    <cellStyle name="Normal 2 2 5 2 2 3" xfId="540"/>
    <cellStyle name="Normal 2 2 5 2 3" xfId="541"/>
    <cellStyle name="Normal 2 2 5 2 4" xfId="542"/>
    <cellStyle name="Normal 2 2 5 3" xfId="543"/>
    <cellStyle name="Normal 2 2 5 3 2" xfId="544"/>
    <cellStyle name="Normal 2 2 5 3 2 2" xfId="545"/>
    <cellStyle name="Normal 2 2 5 3 2 3" xfId="546"/>
    <cellStyle name="Normal 2 2 5 3 3" xfId="547"/>
    <cellStyle name="Normal 2 2 5 3 4" xfId="548"/>
    <cellStyle name="Normal 2 2 5 4" xfId="549"/>
    <cellStyle name="Normal 2 2 5 4 2" xfId="550"/>
    <cellStyle name="Normal 2 2 5 4 3" xfId="551"/>
    <cellStyle name="Normal 2 2 5 5" xfId="552"/>
    <cellStyle name="Normal 2 2 5 6" xfId="553"/>
    <cellStyle name="Normal 2 2 5 7" xfId="554"/>
    <cellStyle name="Normal 2 2 6" xfId="555"/>
    <cellStyle name="Normal 2 2 6 2" xfId="556"/>
    <cellStyle name="Normal 2 2 6 2 2" xfId="557"/>
    <cellStyle name="Normal 2 2 6 2 2 2" xfId="558"/>
    <cellStyle name="Normal 2 2 6 2 2 3" xfId="559"/>
    <cellStyle name="Normal 2 2 6 2 3" xfId="560"/>
    <cellStyle name="Normal 2 2 6 2 4" xfId="561"/>
    <cellStyle name="Normal 2 2 6 3" xfId="562"/>
    <cellStyle name="Normal 2 2 6 3 2" xfId="563"/>
    <cellStyle name="Normal 2 2 6 3 2 2" xfId="564"/>
    <cellStyle name="Normal 2 2 6 3 2 3" xfId="565"/>
    <cellStyle name="Normal 2 2 6 3 3" xfId="566"/>
    <cellStyle name="Normal 2 2 6 3 4" xfId="567"/>
    <cellStyle name="Normal 2 2 6 4" xfId="568"/>
    <cellStyle name="Normal 2 2 6 4 2" xfId="569"/>
    <cellStyle name="Normal 2 2 6 4 3" xfId="570"/>
    <cellStyle name="Normal 2 2 6 5" xfId="571"/>
    <cellStyle name="Normal 2 2 6 6" xfId="572"/>
    <cellStyle name="Normal 2 2 6 7" xfId="573"/>
    <cellStyle name="Normal 2 2 7" xfId="574"/>
    <cellStyle name="Normal 2 2 7 2" xfId="575"/>
    <cellStyle name="Normal 2 2 7 2 2" xfId="576"/>
    <cellStyle name="Normal 2 2 7 2 3" xfId="577"/>
    <cellStyle name="Normal 2 2 7 3" xfId="578"/>
    <cellStyle name="Normal 2 2 7 4" xfId="579"/>
    <cellStyle name="Normal 2 2 8" xfId="580"/>
    <cellStyle name="Normal 2 2 8 2" xfId="581"/>
    <cellStyle name="Normal 2 2 8 2 2" xfId="582"/>
    <cellStyle name="Normal 2 2 8 2 3" xfId="583"/>
    <cellStyle name="Normal 2 2 8 3" xfId="584"/>
    <cellStyle name="Normal 2 2 8 4" xfId="585"/>
    <cellStyle name="Normal 2 2 9" xfId="586"/>
    <cellStyle name="Normal 2 2 9 2" xfId="587"/>
    <cellStyle name="Normal 2 2 9 2 2" xfId="588"/>
    <cellStyle name="Normal 2 2 9 2 3" xfId="589"/>
    <cellStyle name="Normal 2 2 9 3" xfId="590"/>
    <cellStyle name="Normal 2 2 9 4" xfId="591"/>
    <cellStyle name="Normal 2 3" xfId="592"/>
    <cellStyle name="Normal 2 3 2" xfId="593"/>
    <cellStyle name="Normal 2 3 2 2" xfId="594"/>
    <cellStyle name="Normal 2 3 3" xfId="595"/>
    <cellStyle name="Normal 2 4" xfId="596"/>
    <cellStyle name="Normal 2 4 2" xfId="597"/>
    <cellStyle name="Normal 2 4 2 2" xfId="598"/>
    <cellStyle name="Normal 2 4 2 2 2" xfId="599"/>
    <cellStyle name="Normal 2 4 2 2 3" xfId="600"/>
    <cellStyle name="Normal 2 4 2 3" xfId="601"/>
    <cellStyle name="Normal 2 4 2 4" xfId="602"/>
    <cellStyle name="Normal 2 4 3" xfId="603"/>
    <cellStyle name="Normal 2 4 3 2" xfId="604"/>
    <cellStyle name="Normal 2 4 3 2 2" xfId="605"/>
    <cellStyle name="Normal 2 4 3 2 3" xfId="606"/>
    <cellStyle name="Normal 2 4 3 3" xfId="607"/>
    <cellStyle name="Normal 2 4 3 4" xfId="608"/>
    <cellStyle name="Normal 2 5" xfId="609"/>
    <cellStyle name="Normal 2 5 2" xfId="610"/>
    <cellStyle name="Normal 2 6" xfId="611"/>
    <cellStyle name="Normal 2 6 2" xfId="612"/>
    <cellStyle name="Normal 2 6 2 2" xfId="613"/>
    <cellStyle name="Normal 2 6 2 3" xfId="614"/>
    <cellStyle name="Normal 2 6 3" xfId="615"/>
    <cellStyle name="Normal 2 6 4" xfId="616"/>
    <cellStyle name="Normal 2 6 5" xfId="617"/>
    <cellStyle name="Normal 2 6 6" xfId="618"/>
    <cellStyle name="Normal 2 7" xfId="619"/>
    <cellStyle name="Normal 2 8" xfId="620"/>
    <cellStyle name="Normal 2 9" xfId="621"/>
    <cellStyle name="Normal 2 9 2" xfId="622"/>
    <cellStyle name="Normal 3" xfId="1"/>
    <cellStyle name="Normal 3 2" xfId="623"/>
    <cellStyle name="Normal 3 2 2" xfId="624"/>
    <cellStyle name="Normal 3 2 3" xfId="625"/>
    <cellStyle name="Normal 3 3" xfId="626"/>
    <cellStyle name="Normal 3 3 2" xfId="627"/>
    <cellStyle name="Normal 3 4" xfId="628"/>
    <cellStyle name="Normal 3 4 2" xfId="629"/>
    <cellStyle name="Normal 3 4 2 2" xfId="630"/>
    <cellStyle name="Normal 3 4 3" xfId="631"/>
    <cellStyle name="Normal 3 5" xfId="632"/>
    <cellStyle name="Normal 4" xfId="633"/>
    <cellStyle name="Normal 4 2" xfId="634"/>
    <cellStyle name="Normal 4 2 2" xfId="635"/>
    <cellStyle name="Normal 4 2 3" xfId="636"/>
    <cellStyle name="Normal 4 3" xfId="637"/>
    <cellStyle name="Normal 4 3 2" xfId="638"/>
    <cellStyle name="Normal 4 3 3" xfId="639"/>
    <cellStyle name="Normal 4 4" xfId="640"/>
    <cellStyle name="Normal 5" xfId="641"/>
    <cellStyle name="Normal 5 2" xfId="642"/>
    <cellStyle name="Normal 5 2 10" xfId="643"/>
    <cellStyle name="Normal 5 2 2" xfId="644"/>
    <cellStyle name="Normal 5 2 2 2" xfId="645"/>
    <cellStyle name="Normal 5 2 2 2 2" xfId="646"/>
    <cellStyle name="Normal 5 2 2 2 2 2" xfId="647"/>
    <cellStyle name="Normal 5 2 2 2 2 3" xfId="648"/>
    <cellStyle name="Normal 5 2 2 2 3" xfId="649"/>
    <cellStyle name="Normal 5 2 2 2 4" xfId="650"/>
    <cellStyle name="Normal 5 2 2 3" xfId="651"/>
    <cellStyle name="Normal 5 2 2 3 2" xfId="652"/>
    <cellStyle name="Normal 5 2 2 3 2 2" xfId="653"/>
    <cellStyle name="Normal 5 2 2 3 2 3" xfId="654"/>
    <cellStyle name="Normal 5 2 2 3 3" xfId="655"/>
    <cellStyle name="Normal 5 2 2 3 4" xfId="656"/>
    <cellStyle name="Normal 5 2 2 4" xfId="657"/>
    <cellStyle name="Normal 5 2 2 4 2" xfId="658"/>
    <cellStyle name="Normal 5 2 2 4 2 2" xfId="659"/>
    <cellStyle name="Normal 5 2 2 4 2 3" xfId="660"/>
    <cellStyle name="Normal 5 2 2 4 3" xfId="661"/>
    <cellStyle name="Normal 5 2 2 4 4" xfId="662"/>
    <cellStyle name="Normal 5 2 2 5" xfId="663"/>
    <cellStyle name="Normal 5 2 2 5 2" xfId="664"/>
    <cellStyle name="Normal 5 2 2 5 3" xfId="665"/>
    <cellStyle name="Normal 5 2 2 6" xfId="666"/>
    <cellStyle name="Normal 5 2 2 7" xfId="667"/>
    <cellStyle name="Normal 5 2 3" xfId="668"/>
    <cellStyle name="Normal 5 2 3 2" xfId="669"/>
    <cellStyle name="Normal 5 2 3 2 2" xfId="670"/>
    <cellStyle name="Normal 5 2 3 2 3" xfId="671"/>
    <cellStyle name="Normal 5 2 3 3" xfId="672"/>
    <cellStyle name="Normal 5 2 3 4" xfId="673"/>
    <cellStyle name="Normal 5 2 4" xfId="674"/>
    <cellStyle name="Normal 5 2 4 2" xfId="675"/>
    <cellStyle name="Normal 5 2 4 2 2" xfId="676"/>
    <cellStyle name="Normal 5 2 4 2 3" xfId="677"/>
    <cellStyle name="Normal 5 2 4 3" xfId="678"/>
    <cellStyle name="Normal 5 2 4 4" xfId="679"/>
    <cellStyle name="Normal 5 2 5" xfId="680"/>
    <cellStyle name="Normal 5 2 5 2" xfId="681"/>
    <cellStyle name="Normal 5 2 5 2 2" xfId="682"/>
    <cellStyle name="Normal 5 2 5 2 3" xfId="683"/>
    <cellStyle name="Normal 5 2 5 3" xfId="684"/>
    <cellStyle name="Normal 5 2 5 4" xfId="685"/>
    <cellStyle name="Normal 5 2 6" xfId="686"/>
    <cellStyle name="Normal 5 2 6 2" xfId="687"/>
    <cellStyle name="Normal 5 2 6 2 2" xfId="688"/>
    <cellStyle name="Normal 5 2 6 2 3" xfId="689"/>
    <cellStyle name="Normal 5 2 6 3" xfId="690"/>
    <cellStyle name="Normal 5 2 6 4" xfId="691"/>
    <cellStyle name="Normal 5 2 7" xfId="692"/>
    <cellStyle name="Normal 5 2 7 2" xfId="693"/>
    <cellStyle name="Normal 5 2 7 3" xfId="694"/>
    <cellStyle name="Normal 5 2 8" xfId="695"/>
    <cellStyle name="Normal 5 2 9" xfId="696"/>
    <cellStyle name="Normal 5 3" xfId="697"/>
    <cellStyle name="Normal 5 3 2" xfId="698"/>
    <cellStyle name="Normal 5 3 2 2" xfId="699"/>
    <cellStyle name="Normal 5 3 2 2 2" xfId="700"/>
    <cellStyle name="Normal 5 3 2 2 3" xfId="701"/>
    <cellStyle name="Normal 5 3 2 3" xfId="702"/>
    <cellStyle name="Normal 5 3 2 4" xfId="703"/>
    <cellStyle name="Normal 5 3 3" xfId="704"/>
    <cellStyle name="Normal 5 3 3 2" xfId="705"/>
    <cellStyle name="Normal 5 3 3 3" xfId="706"/>
    <cellStyle name="Normal 5 3 4" xfId="707"/>
    <cellStyle name="Normal 5 3 5" xfId="708"/>
    <cellStyle name="Normal 5 3 6" xfId="709"/>
    <cellStyle name="Normal 5 4" xfId="710"/>
    <cellStyle name="Normal 5 5" xfId="711"/>
    <cellStyle name="Normal 6" xfId="712"/>
    <cellStyle name="Normal 6 2" xfId="713"/>
    <cellStyle name="Normal 7" xfId="714"/>
    <cellStyle name="Normal 7 2" xfId="715"/>
    <cellStyle name="Normal 7 2 3 2" xfId="716"/>
    <cellStyle name="Normal 7 3" xfId="717"/>
    <cellStyle name="Normal 7 3 2" xfId="718"/>
    <cellStyle name="Normal 7 3 3" xfId="719"/>
    <cellStyle name="Normal 7 4" xfId="720"/>
    <cellStyle name="Normal 7 5" xfId="721"/>
    <cellStyle name="Normal 7 6" xfId="722"/>
    <cellStyle name="Normal 7 7" xfId="723"/>
    <cellStyle name="Normal 8" xfId="724"/>
    <cellStyle name="Normal 8 2" xfId="725"/>
    <cellStyle name="Normal 8 3" xfId="726"/>
    <cellStyle name="Normal 9" xfId="727"/>
    <cellStyle name="Note 2" xfId="728"/>
    <cellStyle name="Note 3" xfId="729"/>
    <cellStyle name="optionalExposure" xfId="730"/>
    <cellStyle name="optionalExposure 2" xfId="731"/>
    <cellStyle name="Output 2" xfId="732"/>
    <cellStyle name="Output 2 2" xfId="733"/>
    <cellStyle name="Output 2 2 2" xfId="734"/>
    <cellStyle name="Output 3" xfId="735"/>
    <cellStyle name="Output Amounts" xfId="736"/>
    <cellStyle name="Output Column Headings" xfId="737"/>
    <cellStyle name="Output Line Items" xfId="738"/>
    <cellStyle name="Output Report Heading" xfId="739"/>
    <cellStyle name="Output Report Title" xfId="740"/>
    <cellStyle name="Percent 10" xfId="741"/>
    <cellStyle name="Percent 10 2" xfId="742"/>
    <cellStyle name="Percent 11" xfId="743"/>
    <cellStyle name="Percent 2" xfId="744"/>
    <cellStyle name="Percent 2 2" xfId="745"/>
    <cellStyle name="Percent 2 2 2" xfId="746"/>
    <cellStyle name="Percent 2 3" xfId="747"/>
    <cellStyle name="Percent 2 3 2" xfId="748"/>
    <cellStyle name="Percent 2 4" xfId="749"/>
    <cellStyle name="Percent 2 5" xfId="750"/>
    <cellStyle name="Percent 2 5 2" xfId="751"/>
    <cellStyle name="Percent 2 6" xfId="752"/>
    <cellStyle name="Percent 3" xfId="753"/>
    <cellStyle name="Percent 3 2" xfId="754"/>
    <cellStyle name="Percent 3 3" xfId="755"/>
    <cellStyle name="Percent 4" xfId="756"/>
    <cellStyle name="Percent 4 2" xfId="757"/>
    <cellStyle name="Percent 4 2 2" xfId="758"/>
    <cellStyle name="Percent 4 3" xfId="759"/>
    <cellStyle name="Percent 5" xfId="760"/>
    <cellStyle name="Percent 6" xfId="761"/>
    <cellStyle name="Percent 6 2" xfId="762"/>
    <cellStyle name="Percent 7" xfId="763"/>
    <cellStyle name="Percent 8" xfId="764"/>
    <cellStyle name="Percent 9" xfId="765"/>
    <cellStyle name="periodHeader" xfId="766"/>
    <cellStyle name="Rubrik" xfId="767"/>
    <cellStyle name="Rubrik 1" xfId="768"/>
    <cellStyle name="Rubrik 1 2" xfId="769"/>
    <cellStyle name="Rubrik 2" xfId="770"/>
    <cellStyle name="Rubrik 2 2" xfId="771"/>
    <cellStyle name="Rubrik 3" xfId="772"/>
    <cellStyle name="Rubrik 3 2" xfId="773"/>
    <cellStyle name="Rubrik 4" xfId="774"/>
    <cellStyle name="Rubrik 4 2" xfId="775"/>
    <cellStyle name="Rubrik 5" xfId="776"/>
    <cellStyle name="SEB Green Background" xfId="777"/>
    <cellStyle name="SEB Header" xfId="778"/>
    <cellStyle name="SEB Normal" xfId="779"/>
    <cellStyle name="SEB Table Header Row" xfId="780"/>
    <cellStyle name="SEB Table Row" xfId="781"/>
    <cellStyle name="Style 1" xfId="782"/>
    <cellStyle name="Summa" xfId="783"/>
    <cellStyle name="Summa 2" xfId="784"/>
    <cellStyle name="Title 2" xfId="785"/>
    <cellStyle name="Title 2 2" xfId="786"/>
    <cellStyle name="Title 2 2 2" xfId="787"/>
    <cellStyle name="Title 3" xfId="788"/>
    <cellStyle name="Total 2" xfId="789"/>
    <cellStyle name="Total 2 2" xfId="790"/>
    <cellStyle name="Total 2 2 2" xfId="791"/>
    <cellStyle name="Total 3" xfId="792"/>
    <cellStyle name="Tusental (0)_Antal år" xfId="793"/>
    <cellStyle name="Tusental_5.1 CounterParty Risk" xfId="794"/>
    <cellStyle name="Urmo_D-Options" xfId="795"/>
    <cellStyle name="Utdata" xfId="796"/>
    <cellStyle name="Utdata 2" xfId="797"/>
    <cellStyle name="Valuta (0)_Antal år" xfId="798"/>
    <cellStyle name="Warning Text 2" xfId="800"/>
    <cellStyle name="Warning Text 2 2" xfId="801"/>
    <cellStyle name="Warning Text 2 2 2" xfId="802"/>
    <cellStyle name="Warning Text 3" xfId="803"/>
    <cellStyle name="Varningstext" xfId="7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33</xdr:row>
      <xdr:rowOff>134469</xdr:rowOff>
    </xdr:from>
    <xdr:to>
      <xdr:col>5</xdr:col>
      <xdr:colOff>0</xdr:colOff>
      <xdr:row>42</xdr:row>
      <xdr:rowOff>89647</xdr:rowOff>
    </xdr:to>
    <xdr:sp macro="" textlink="">
      <xdr:nvSpPr>
        <xdr:cNvPr id="2" name="TextBox 1"/>
        <xdr:cNvSpPr txBox="1"/>
      </xdr:nvSpPr>
      <xdr:spPr>
        <a:xfrm>
          <a:off x="649941" y="5479675"/>
          <a:ext cx="7575177" cy="1367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indent="180340">
            <a:lnSpc>
              <a:spcPts val="1200"/>
            </a:lnSpc>
            <a:spcAft>
              <a:spcPts val="0"/>
            </a:spcAft>
          </a:pPr>
          <a:r>
            <a:rPr lang="en-GB" sz="1100">
              <a:effectLst/>
              <a:latin typeface="SEB SansSerif"/>
              <a:ea typeface="Times New Roman"/>
              <a:cs typeface="Times New Roman"/>
            </a:rPr>
            <a:t>REA increased by SEK</a:t>
          </a:r>
          <a:r>
            <a:rPr lang="en-GB" sz="1100">
              <a:effectLst/>
              <a:latin typeface="Times New Roman"/>
              <a:ea typeface="Times New Roman"/>
              <a:cs typeface="Times New Roman"/>
            </a:rPr>
            <a:t> </a:t>
          </a:r>
          <a:r>
            <a:rPr lang="en-GB" sz="1100">
              <a:effectLst/>
              <a:latin typeface="SEB SansSerif"/>
              <a:ea typeface="Times New Roman"/>
              <a:cs typeface="Times New Roman"/>
            </a:rPr>
            <a:t>4bn since year-end 2017. Foreign exchange</a:t>
          </a:r>
          <a:r>
            <a:rPr lang="en-GB" sz="1100" baseline="0">
              <a:effectLst/>
              <a:latin typeface="SEB SansSerif"/>
              <a:ea typeface="Times New Roman"/>
              <a:cs typeface="Times New Roman"/>
            </a:rPr>
            <a:t> </a:t>
          </a:r>
          <a:r>
            <a:rPr lang="en-GB" sz="1100">
              <a:effectLst/>
              <a:latin typeface="SEB SansSerif"/>
              <a:ea typeface="Times New Roman"/>
              <a:cs typeface="Times New Roman"/>
            </a:rPr>
            <a:t>movements and some increase in credit volumes contributed to higher credit risk REA. This was, however, partly offset by improved asset quality and implementation of IFRS 9. Due to reclassification of assets and changes in provisions, credit risk REA decreased by SEK 2bn and market risk REA decreased by SEK 9bn (on the line item model updates, methodology &amp; policy, other).</a:t>
          </a:r>
          <a:endParaRPr lang="sv-SE" sz="1100">
            <a:effectLst/>
            <a:latin typeface="SEB SansSerif"/>
            <a:ea typeface="Times New Roman"/>
            <a:cs typeface="Times New Roman"/>
          </a:endParaRPr>
        </a:p>
        <a:p>
          <a:pPr indent="180340">
            <a:lnSpc>
              <a:spcPts val="1200"/>
            </a:lnSpc>
            <a:spcAft>
              <a:spcPts val="0"/>
            </a:spcAft>
          </a:pPr>
          <a:r>
            <a:rPr lang="en-GB" sz="1100">
              <a:effectLst/>
              <a:latin typeface="SEB SansSerif"/>
              <a:ea typeface="Times New Roman"/>
              <a:cs typeface="Times New Roman"/>
            </a:rPr>
            <a:t>During the first quarter, SEB’s application to  recalibrate corporate PDs (probability of default) was approved, resulting in a REA increase of SEK 16 bn. The Additional REA, that amounted to SEK 15.8bn at year-end that was established in 2015 in agreement with the SFSA as a measure of prudence has been released following the approval.</a:t>
          </a:r>
          <a:endParaRPr lang="sv-SE" sz="1100">
            <a:effectLst/>
            <a:latin typeface="SEB SansSerif"/>
            <a:ea typeface="Times New Roman"/>
            <a:cs typeface="Times New Roman"/>
          </a:endParaRPr>
        </a:p>
        <a:p>
          <a:endParaRPr lang="sv-S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RO%20Office\Risk%20Aggregation\Pillar%203\Pillar%203%202011\Excel_data\Old%20Excel%202010\P3.Seciritisation%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uritisations 2010"/>
      <sheetName val="Sheet1"/>
      <sheetName val="Sheet2"/>
      <sheetName val="#REF"/>
      <sheetName val="About"/>
      <sheetName val="1. Insurance"/>
    </sheetNames>
    <sheetDataSet>
      <sheetData sheetId="0">
        <row r="83">
          <cell r="G83">
            <v>1000000</v>
          </cell>
        </row>
      </sheetData>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tema">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SEB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abSelected="1" zoomScale="85" zoomScaleNormal="85" workbookViewId="0">
      <selection activeCell="A2" sqref="A2"/>
    </sheetView>
  </sheetViews>
  <sheetFormatPr defaultColWidth="10" defaultRowHeight="12.75" x14ac:dyDescent="0.2"/>
  <cols>
    <col min="1" max="1" width="9.7109375" style="2" customWidth="1"/>
    <col min="2" max="2" width="65.140625" style="2" customWidth="1"/>
    <col min="3" max="5" width="16.140625" style="2" customWidth="1"/>
    <col min="6" max="8" width="10" style="2"/>
    <col min="9" max="9" width="10.7109375" style="2" customWidth="1"/>
    <col min="10" max="256" width="10" style="2"/>
    <col min="257" max="257" width="8.42578125" style="2" customWidth="1"/>
    <col min="258" max="258" width="65.140625" style="2" customWidth="1"/>
    <col min="259" max="261" width="16.140625" style="2" customWidth="1"/>
    <col min="262" max="512" width="10" style="2"/>
    <col min="513" max="513" width="8.42578125" style="2" customWidth="1"/>
    <col min="514" max="514" width="65.140625" style="2" customWidth="1"/>
    <col min="515" max="517" width="16.140625" style="2" customWidth="1"/>
    <col min="518" max="768" width="10" style="2"/>
    <col min="769" max="769" width="8.42578125" style="2" customWidth="1"/>
    <col min="770" max="770" width="65.140625" style="2" customWidth="1"/>
    <col min="771" max="773" width="16.140625" style="2" customWidth="1"/>
    <col min="774" max="1024" width="10" style="2"/>
    <col min="1025" max="1025" width="8.42578125" style="2" customWidth="1"/>
    <col min="1026" max="1026" width="65.140625" style="2" customWidth="1"/>
    <col min="1027" max="1029" width="16.140625" style="2" customWidth="1"/>
    <col min="1030" max="1280" width="10" style="2"/>
    <col min="1281" max="1281" width="8.42578125" style="2" customWidth="1"/>
    <col min="1282" max="1282" width="65.140625" style="2" customWidth="1"/>
    <col min="1283" max="1285" width="16.140625" style="2" customWidth="1"/>
    <col min="1286" max="1536" width="10" style="2"/>
    <col min="1537" max="1537" width="8.42578125" style="2" customWidth="1"/>
    <col min="1538" max="1538" width="65.140625" style="2" customWidth="1"/>
    <col min="1539" max="1541" width="16.140625" style="2" customWidth="1"/>
    <col min="1542" max="1792" width="10" style="2"/>
    <col min="1793" max="1793" width="8.42578125" style="2" customWidth="1"/>
    <col min="1794" max="1794" width="65.140625" style="2" customWidth="1"/>
    <col min="1795" max="1797" width="16.140625" style="2" customWidth="1"/>
    <col min="1798" max="2048" width="10" style="2"/>
    <col min="2049" max="2049" width="8.42578125" style="2" customWidth="1"/>
    <col min="2050" max="2050" width="65.140625" style="2" customWidth="1"/>
    <col min="2051" max="2053" width="16.140625" style="2" customWidth="1"/>
    <col min="2054" max="2304" width="10" style="2"/>
    <col min="2305" max="2305" width="8.42578125" style="2" customWidth="1"/>
    <col min="2306" max="2306" width="65.140625" style="2" customWidth="1"/>
    <col min="2307" max="2309" width="16.140625" style="2" customWidth="1"/>
    <col min="2310" max="2560" width="10" style="2"/>
    <col min="2561" max="2561" width="8.42578125" style="2" customWidth="1"/>
    <col min="2562" max="2562" width="65.140625" style="2" customWidth="1"/>
    <col min="2563" max="2565" width="16.140625" style="2" customWidth="1"/>
    <col min="2566" max="2816" width="10" style="2"/>
    <col min="2817" max="2817" width="8.42578125" style="2" customWidth="1"/>
    <col min="2818" max="2818" width="65.140625" style="2" customWidth="1"/>
    <col min="2819" max="2821" width="16.140625" style="2" customWidth="1"/>
    <col min="2822" max="3072" width="10" style="2"/>
    <col min="3073" max="3073" width="8.42578125" style="2" customWidth="1"/>
    <col min="3074" max="3074" width="65.140625" style="2" customWidth="1"/>
    <col min="3075" max="3077" width="16.140625" style="2" customWidth="1"/>
    <col min="3078" max="3328" width="10" style="2"/>
    <col min="3329" max="3329" width="8.42578125" style="2" customWidth="1"/>
    <col min="3330" max="3330" width="65.140625" style="2" customWidth="1"/>
    <col min="3331" max="3333" width="16.140625" style="2" customWidth="1"/>
    <col min="3334" max="3584" width="10" style="2"/>
    <col min="3585" max="3585" width="8.42578125" style="2" customWidth="1"/>
    <col min="3586" max="3586" width="65.140625" style="2" customWidth="1"/>
    <col min="3587" max="3589" width="16.140625" style="2" customWidth="1"/>
    <col min="3590" max="3840" width="10" style="2"/>
    <col min="3841" max="3841" width="8.42578125" style="2" customWidth="1"/>
    <col min="3842" max="3842" width="65.140625" style="2" customWidth="1"/>
    <col min="3843" max="3845" width="16.140625" style="2" customWidth="1"/>
    <col min="3846" max="4096" width="10" style="2"/>
    <col min="4097" max="4097" width="8.42578125" style="2" customWidth="1"/>
    <col min="4098" max="4098" width="65.140625" style="2" customWidth="1"/>
    <col min="4099" max="4101" width="16.140625" style="2" customWidth="1"/>
    <col min="4102" max="4352" width="10" style="2"/>
    <col min="4353" max="4353" width="8.42578125" style="2" customWidth="1"/>
    <col min="4354" max="4354" width="65.140625" style="2" customWidth="1"/>
    <col min="4355" max="4357" width="16.140625" style="2" customWidth="1"/>
    <col min="4358" max="4608" width="10" style="2"/>
    <col min="4609" max="4609" width="8.42578125" style="2" customWidth="1"/>
    <col min="4610" max="4610" width="65.140625" style="2" customWidth="1"/>
    <col min="4611" max="4613" width="16.140625" style="2" customWidth="1"/>
    <col min="4614" max="4864" width="10" style="2"/>
    <col min="4865" max="4865" width="8.42578125" style="2" customWidth="1"/>
    <col min="4866" max="4866" width="65.140625" style="2" customWidth="1"/>
    <col min="4867" max="4869" width="16.140625" style="2" customWidth="1"/>
    <col min="4870" max="5120" width="10" style="2"/>
    <col min="5121" max="5121" width="8.42578125" style="2" customWidth="1"/>
    <col min="5122" max="5122" width="65.140625" style="2" customWidth="1"/>
    <col min="5123" max="5125" width="16.140625" style="2" customWidth="1"/>
    <col min="5126" max="5376" width="10" style="2"/>
    <col min="5377" max="5377" width="8.42578125" style="2" customWidth="1"/>
    <col min="5378" max="5378" width="65.140625" style="2" customWidth="1"/>
    <col min="5379" max="5381" width="16.140625" style="2" customWidth="1"/>
    <col min="5382" max="5632" width="10" style="2"/>
    <col min="5633" max="5633" width="8.42578125" style="2" customWidth="1"/>
    <col min="5634" max="5634" width="65.140625" style="2" customWidth="1"/>
    <col min="5635" max="5637" width="16.140625" style="2" customWidth="1"/>
    <col min="5638" max="5888" width="10" style="2"/>
    <col min="5889" max="5889" width="8.42578125" style="2" customWidth="1"/>
    <col min="5890" max="5890" width="65.140625" style="2" customWidth="1"/>
    <col min="5891" max="5893" width="16.140625" style="2" customWidth="1"/>
    <col min="5894" max="6144" width="10" style="2"/>
    <col min="6145" max="6145" width="8.42578125" style="2" customWidth="1"/>
    <col min="6146" max="6146" width="65.140625" style="2" customWidth="1"/>
    <col min="6147" max="6149" width="16.140625" style="2" customWidth="1"/>
    <col min="6150" max="6400" width="10" style="2"/>
    <col min="6401" max="6401" width="8.42578125" style="2" customWidth="1"/>
    <col min="6402" max="6402" width="65.140625" style="2" customWidth="1"/>
    <col min="6403" max="6405" width="16.140625" style="2" customWidth="1"/>
    <col min="6406" max="6656" width="10" style="2"/>
    <col min="6657" max="6657" width="8.42578125" style="2" customWidth="1"/>
    <col min="6658" max="6658" width="65.140625" style="2" customWidth="1"/>
    <col min="6659" max="6661" width="16.140625" style="2" customWidth="1"/>
    <col min="6662" max="6912" width="10" style="2"/>
    <col min="6913" max="6913" width="8.42578125" style="2" customWidth="1"/>
    <col min="6914" max="6914" width="65.140625" style="2" customWidth="1"/>
    <col min="6915" max="6917" width="16.140625" style="2" customWidth="1"/>
    <col min="6918" max="7168" width="10" style="2"/>
    <col min="7169" max="7169" width="8.42578125" style="2" customWidth="1"/>
    <col min="7170" max="7170" width="65.140625" style="2" customWidth="1"/>
    <col min="7171" max="7173" width="16.140625" style="2" customWidth="1"/>
    <col min="7174" max="7424" width="10" style="2"/>
    <col min="7425" max="7425" width="8.42578125" style="2" customWidth="1"/>
    <col min="7426" max="7426" width="65.140625" style="2" customWidth="1"/>
    <col min="7427" max="7429" width="16.140625" style="2" customWidth="1"/>
    <col min="7430" max="7680" width="10" style="2"/>
    <col min="7681" max="7681" width="8.42578125" style="2" customWidth="1"/>
    <col min="7682" max="7682" width="65.140625" style="2" customWidth="1"/>
    <col min="7683" max="7685" width="16.140625" style="2" customWidth="1"/>
    <col min="7686" max="7936" width="10" style="2"/>
    <col min="7937" max="7937" width="8.42578125" style="2" customWidth="1"/>
    <col min="7938" max="7938" width="65.140625" style="2" customWidth="1"/>
    <col min="7939" max="7941" width="16.140625" style="2" customWidth="1"/>
    <col min="7942" max="8192" width="10" style="2"/>
    <col min="8193" max="8193" width="8.42578125" style="2" customWidth="1"/>
    <col min="8194" max="8194" width="65.140625" style="2" customWidth="1"/>
    <col min="8195" max="8197" width="16.140625" style="2" customWidth="1"/>
    <col min="8198" max="8448" width="10" style="2"/>
    <col min="8449" max="8449" width="8.42578125" style="2" customWidth="1"/>
    <col min="8450" max="8450" width="65.140625" style="2" customWidth="1"/>
    <col min="8451" max="8453" width="16.140625" style="2" customWidth="1"/>
    <col min="8454" max="8704" width="10" style="2"/>
    <col min="8705" max="8705" width="8.42578125" style="2" customWidth="1"/>
    <col min="8706" max="8706" width="65.140625" style="2" customWidth="1"/>
    <col min="8707" max="8709" width="16.140625" style="2" customWidth="1"/>
    <col min="8710" max="8960" width="10" style="2"/>
    <col min="8961" max="8961" width="8.42578125" style="2" customWidth="1"/>
    <col min="8962" max="8962" width="65.140625" style="2" customWidth="1"/>
    <col min="8963" max="8965" width="16.140625" style="2" customWidth="1"/>
    <col min="8966" max="9216" width="10" style="2"/>
    <col min="9217" max="9217" width="8.42578125" style="2" customWidth="1"/>
    <col min="9218" max="9218" width="65.140625" style="2" customWidth="1"/>
    <col min="9219" max="9221" width="16.140625" style="2" customWidth="1"/>
    <col min="9222" max="9472" width="10" style="2"/>
    <col min="9473" max="9473" width="8.42578125" style="2" customWidth="1"/>
    <col min="9474" max="9474" width="65.140625" style="2" customWidth="1"/>
    <col min="9475" max="9477" width="16.140625" style="2" customWidth="1"/>
    <col min="9478" max="9728" width="10" style="2"/>
    <col min="9729" max="9729" width="8.42578125" style="2" customWidth="1"/>
    <col min="9730" max="9730" width="65.140625" style="2" customWidth="1"/>
    <col min="9731" max="9733" width="16.140625" style="2" customWidth="1"/>
    <col min="9734" max="9984" width="10" style="2"/>
    <col min="9985" max="9985" width="8.42578125" style="2" customWidth="1"/>
    <col min="9986" max="9986" width="65.140625" style="2" customWidth="1"/>
    <col min="9987" max="9989" width="16.140625" style="2" customWidth="1"/>
    <col min="9990" max="10240" width="10" style="2"/>
    <col min="10241" max="10241" width="8.42578125" style="2" customWidth="1"/>
    <col min="10242" max="10242" width="65.140625" style="2" customWidth="1"/>
    <col min="10243" max="10245" width="16.140625" style="2" customWidth="1"/>
    <col min="10246" max="10496" width="10" style="2"/>
    <col min="10497" max="10497" width="8.42578125" style="2" customWidth="1"/>
    <col min="10498" max="10498" width="65.140625" style="2" customWidth="1"/>
    <col min="10499" max="10501" width="16.140625" style="2" customWidth="1"/>
    <col min="10502" max="10752" width="10" style="2"/>
    <col min="10753" max="10753" width="8.42578125" style="2" customWidth="1"/>
    <col min="10754" max="10754" width="65.140625" style="2" customWidth="1"/>
    <col min="10755" max="10757" width="16.140625" style="2" customWidth="1"/>
    <col min="10758" max="11008" width="10" style="2"/>
    <col min="11009" max="11009" width="8.42578125" style="2" customWidth="1"/>
    <col min="11010" max="11010" width="65.140625" style="2" customWidth="1"/>
    <col min="11011" max="11013" width="16.140625" style="2" customWidth="1"/>
    <col min="11014" max="11264" width="10" style="2"/>
    <col min="11265" max="11265" width="8.42578125" style="2" customWidth="1"/>
    <col min="11266" max="11266" width="65.140625" style="2" customWidth="1"/>
    <col min="11267" max="11269" width="16.140625" style="2" customWidth="1"/>
    <col min="11270" max="11520" width="10" style="2"/>
    <col min="11521" max="11521" width="8.42578125" style="2" customWidth="1"/>
    <col min="11522" max="11522" width="65.140625" style="2" customWidth="1"/>
    <col min="11523" max="11525" width="16.140625" style="2" customWidth="1"/>
    <col min="11526" max="11776" width="10" style="2"/>
    <col min="11777" max="11777" width="8.42578125" style="2" customWidth="1"/>
    <col min="11778" max="11778" width="65.140625" style="2" customWidth="1"/>
    <col min="11779" max="11781" width="16.140625" style="2" customWidth="1"/>
    <col min="11782" max="12032" width="10" style="2"/>
    <col min="12033" max="12033" width="8.42578125" style="2" customWidth="1"/>
    <col min="12034" max="12034" width="65.140625" style="2" customWidth="1"/>
    <col min="12035" max="12037" width="16.140625" style="2" customWidth="1"/>
    <col min="12038" max="12288" width="10" style="2"/>
    <col min="12289" max="12289" width="8.42578125" style="2" customWidth="1"/>
    <col min="12290" max="12290" width="65.140625" style="2" customWidth="1"/>
    <col min="12291" max="12293" width="16.140625" style="2" customWidth="1"/>
    <col min="12294" max="12544" width="10" style="2"/>
    <col min="12545" max="12545" width="8.42578125" style="2" customWidth="1"/>
    <col min="12546" max="12546" width="65.140625" style="2" customWidth="1"/>
    <col min="12547" max="12549" width="16.140625" style="2" customWidth="1"/>
    <col min="12550" max="12800" width="10" style="2"/>
    <col min="12801" max="12801" width="8.42578125" style="2" customWidth="1"/>
    <col min="12802" max="12802" width="65.140625" style="2" customWidth="1"/>
    <col min="12803" max="12805" width="16.140625" style="2" customWidth="1"/>
    <col min="12806" max="13056" width="10" style="2"/>
    <col min="13057" max="13057" width="8.42578125" style="2" customWidth="1"/>
    <col min="13058" max="13058" width="65.140625" style="2" customWidth="1"/>
    <col min="13059" max="13061" width="16.140625" style="2" customWidth="1"/>
    <col min="13062" max="13312" width="10" style="2"/>
    <col min="13313" max="13313" width="8.42578125" style="2" customWidth="1"/>
    <col min="13314" max="13314" width="65.140625" style="2" customWidth="1"/>
    <col min="13315" max="13317" width="16.140625" style="2" customWidth="1"/>
    <col min="13318" max="13568" width="10" style="2"/>
    <col min="13569" max="13569" width="8.42578125" style="2" customWidth="1"/>
    <col min="13570" max="13570" width="65.140625" style="2" customWidth="1"/>
    <col min="13571" max="13573" width="16.140625" style="2" customWidth="1"/>
    <col min="13574" max="13824" width="10" style="2"/>
    <col min="13825" max="13825" width="8.42578125" style="2" customWidth="1"/>
    <col min="13826" max="13826" width="65.140625" style="2" customWidth="1"/>
    <col min="13827" max="13829" width="16.140625" style="2" customWidth="1"/>
    <col min="13830" max="14080" width="10" style="2"/>
    <col min="14081" max="14081" width="8.42578125" style="2" customWidth="1"/>
    <col min="14082" max="14082" width="65.140625" style="2" customWidth="1"/>
    <col min="14083" max="14085" width="16.140625" style="2" customWidth="1"/>
    <col min="14086" max="14336" width="10" style="2"/>
    <col min="14337" max="14337" width="8.42578125" style="2" customWidth="1"/>
    <col min="14338" max="14338" width="65.140625" style="2" customWidth="1"/>
    <col min="14339" max="14341" width="16.140625" style="2" customWidth="1"/>
    <col min="14342" max="14592" width="10" style="2"/>
    <col min="14593" max="14593" width="8.42578125" style="2" customWidth="1"/>
    <col min="14594" max="14594" width="65.140625" style="2" customWidth="1"/>
    <col min="14595" max="14597" width="16.140625" style="2" customWidth="1"/>
    <col min="14598" max="14848" width="10" style="2"/>
    <col min="14849" max="14849" width="8.42578125" style="2" customWidth="1"/>
    <col min="14850" max="14850" width="65.140625" style="2" customWidth="1"/>
    <col min="14851" max="14853" width="16.140625" style="2" customWidth="1"/>
    <col min="14854" max="15104" width="10" style="2"/>
    <col min="15105" max="15105" width="8.42578125" style="2" customWidth="1"/>
    <col min="15106" max="15106" width="65.140625" style="2" customWidth="1"/>
    <col min="15107" max="15109" width="16.140625" style="2" customWidth="1"/>
    <col min="15110" max="15360" width="10" style="2"/>
    <col min="15361" max="15361" width="8.42578125" style="2" customWidth="1"/>
    <col min="15362" max="15362" width="65.140625" style="2" customWidth="1"/>
    <col min="15363" max="15365" width="16.140625" style="2" customWidth="1"/>
    <col min="15366" max="15616" width="10" style="2"/>
    <col min="15617" max="15617" width="8.42578125" style="2" customWidth="1"/>
    <col min="15618" max="15618" width="65.140625" style="2" customWidth="1"/>
    <col min="15619" max="15621" width="16.140625" style="2" customWidth="1"/>
    <col min="15622" max="15872" width="10" style="2"/>
    <col min="15873" max="15873" width="8.42578125" style="2" customWidth="1"/>
    <col min="15874" max="15874" width="65.140625" style="2" customWidth="1"/>
    <col min="15875" max="15877" width="16.140625" style="2" customWidth="1"/>
    <col min="15878" max="16128" width="10" style="2"/>
    <col min="16129" max="16129" width="8.42578125" style="2" customWidth="1"/>
    <col min="16130" max="16130" width="65.140625" style="2" customWidth="1"/>
    <col min="16131" max="16133" width="16.140625" style="2" customWidth="1"/>
    <col min="16134" max="16384" width="10" style="2"/>
  </cols>
  <sheetData>
    <row r="1" spans="1:7" x14ac:dyDescent="0.2">
      <c r="A1" s="1" t="s">
        <v>265</v>
      </c>
    </row>
    <row r="3" spans="1:7" x14ac:dyDescent="0.2">
      <c r="A3" s="3"/>
      <c r="B3" s="4" t="s">
        <v>232</v>
      </c>
    </row>
    <row r="4" spans="1:7" x14ac:dyDescent="0.2">
      <c r="A4" s="3"/>
      <c r="B4" s="4"/>
      <c r="C4" s="5"/>
      <c r="D4" s="5"/>
    </row>
    <row r="5" spans="1:7" x14ac:dyDescent="0.2">
      <c r="A5" s="3"/>
      <c r="B5" s="4" t="s">
        <v>14</v>
      </c>
      <c r="E5" s="6"/>
    </row>
    <row r="6" spans="1:7" x14ac:dyDescent="0.2">
      <c r="A6" s="7"/>
      <c r="B6" s="8"/>
      <c r="C6" s="8"/>
      <c r="D6" s="8"/>
      <c r="E6" s="8"/>
    </row>
    <row r="7" spans="1:7" ht="25.5" x14ac:dyDescent="0.2">
      <c r="B7" s="106" t="s">
        <v>209</v>
      </c>
      <c r="C7" s="106" t="s">
        <v>233</v>
      </c>
      <c r="D7" s="106"/>
      <c r="E7" s="9" t="s">
        <v>234</v>
      </c>
    </row>
    <row r="8" spans="1:7" x14ac:dyDescent="0.2">
      <c r="B8" s="107"/>
      <c r="C8" s="10" t="s">
        <v>263</v>
      </c>
      <c r="D8" s="10" t="s">
        <v>235</v>
      </c>
      <c r="E8" s="10" t="s">
        <v>263</v>
      </c>
    </row>
    <row r="9" spans="1:7" x14ac:dyDescent="0.2">
      <c r="A9" s="103">
        <v>1</v>
      </c>
      <c r="B9" s="11" t="s">
        <v>210</v>
      </c>
      <c r="C9" s="12">
        <f>+C10+C11+C12</f>
        <v>484022.20562781731</v>
      </c>
      <c r="D9" s="12">
        <v>458570.06492940884</v>
      </c>
      <c r="E9" s="12">
        <f t="shared" ref="E9:E24" si="0">+C9*0.08</f>
        <v>38721.776450225385</v>
      </c>
      <c r="F9" s="7"/>
      <c r="G9" s="5"/>
    </row>
    <row r="10" spans="1:7" x14ac:dyDescent="0.2">
      <c r="A10" s="103">
        <v>2</v>
      </c>
      <c r="B10" s="13" t="s">
        <v>211</v>
      </c>
      <c r="C10" s="15">
        <v>46720.221940221702</v>
      </c>
      <c r="D10" s="15">
        <v>47520.758882168499</v>
      </c>
      <c r="E10" s="15">
        <f t="shared" si="0"/>
        <v>3737.617755217736</v>
      </c>
      <c r="F10" s="7"/>
      <c r="G10" s="5"/>
    </row>
    <row r="11" spans="1:7" x14ac:dyDescent="0.2">
      <c r="A11" s="103">
        <v>3</v>
      </c>
      <c r="B11" s="14" t="s">
        <v>212</v>
      </c>
      <c r="C11" s="15">
        <v>147486.96096350701</v>
      </c>
      <c r="D11" s="15">
        <v>129444.37185502311</v>
      </c>
      <c r="E11" s="15">
        <f t="shared" si="0"/>
        <v>11798.956877080562</v>
      </c>
      <c r="F11" s="7"/>
      <c r="G11" s="5"/>
    </row>
    <row r="12" spans="1:7" x14ac:dyDescent="0.2">
      <c r="A12" s="103">
        <v>4</v>
      </c>
      <c r="B12" s="14" t="s">
        <v>213</v>
      </c>
      <c r="C12" s="15">
        <v>289815.02272408857</v>
      </c>
      <c r="D12" s="15">
        <v>281604.93419221725</v>
      </c>
      <c r="E12" s="15">
        <f t="shared" si="0"/>
        <v>23185.201817927085</v>
      </c>
      <c r="F12" s="7"/>
      <c r="G12" s="5"/>
    </row>
    <row r="13" spans="1:7" x14ac:dyDescent="0.2">
      <c r="A13" s="103">
        <v>6</v>
      </c>
      <c r="B13" s="71" t="s">
        <v>214</v>
      </c>
      <c r="C13" s="12">
        <f>+C14+C15+C16+C17</f>
        <v>31208.3</v>
      </c>
      <c r="D13" s="12">
        <v>27484.008447607997</v>
      </c>
      <c r="E13" s="12">
        <f t="shared" si="0"/>
        <v>2496.6640000000002</v>
      </c>
      <c r="F13" s="7"/>
      <c r="G13" s="5"/>
    </row>
    <row r="14" spans="1:7" x14ac:dyDescent="0.2">
      <c r="A14" s="103">
        <v>7</v>
      </c>
      <c r="B14" s="13" t="s">
        <v>215</v>
      </c>
      <c r="C14" s="15">
        <v>6026</v>
      </c>
      <c r="D14" s="15">
        <v>7207.328724342</v>
      </c>
      <c r="E14" s="15">
        <f t="shared" si="0"/>
        <v>482.08</v>
      </c>
      <c r="F14" s="7"/>
      <c r="G14" s="5"/>
    </row>
    <row r="15" spans="1:7" x14ac:dyDescent="0.2">
      <c r="A15" s="103">
        <v>10</v>
      </c>
      <c r="B15" s="13" t="s">
        <v>216</v>
      </c>
      <c r="C15" s="15">
        <v>17428</v>
      </c>
      <c r="D15" s="15">
        <v>13368.271613729999</v>
      </c>
      <c r="E15" s="15">
        <f t="shared" si="0"/>
        <v>1394.24</v>
      </c>
      <c r="F15" s="7"/>
      <c r="G15" s="5"/>
    </row>
    <row r="16" spans="1:7" x14ac:dyDescent="0.2">
      <c r="A16" s="103">
        <v>11</v>
      </c>
      <c r="B16" s="14" t="s">
        <v>217</v>
      </c>
      <c r="C16" s="15">
        <v>231.6</v>
      </c>
      <c r="D16" s="15">
        <v>140.96410953600002</v>
      </c>
      <c r="E16" s="15">
        <f t="shared" si="0"/>
        <v>18.527999999999999</v>
      </c>
      <c r="F16" s="7"/>
      <c r="G16" s="5"/>
    </row>
    <row r="17" spans="1:7" x14ac:dyDescent="0.2">
      <c r="A17" s="103">
        <v>12</v>
      </c>
      <c r="B17" s="14" t="s">
        <v>218</v>
      </c>
      <c r="C17" s="15">
        <v>7522.7</v>
      </c>
      <c r="D17" s="15">
        <v>6767.4440000000004</v>
      </c>
      <c r="E17" s="15">
        <f t="shared" si="0"/>
        <v>601.81600000000003</v>
      </c>
      <c r="F17" s="7"/>
      <c r="G17" s="5"/>
    </row>
    <row r="18" spans="1:7" x14ac:dyDescent="0.2">
      <c r="A18" s="103">
        <v>13</v>
      </c>
      <c r="B18" s="11" t="s">
        <v>219</v>
      </c>
      <c r="C18" s="12">
        <v>2.6120000000000001</v>
      </c>
      <c r="D18" s="12">
        <v>37.887749999999997</v>
      </c>
      <c r="E18" s="12">
        <f t="shared" si="0"/>
        <v>0.20896000000000001</v>
      </c>
      <c r="F18" s="7"/>
      <c r="G18" s="5"/>
    </row>
    <row r="19" spans="1:7" x14ac:dyDescent="0.2">
      <c r="A19" s="103">
        <v>14</v>
      </c>
      <c r="B19" s="11" t="s">
        <v>220</v>
      </c>
      <c r="C19" s="12">
        <f>+C20+C21</f>
        <v>948.42389369499995</v>
      </c>
      <c r="D19" s="12">
        <v>1059.8737702810001</v>
      </c>
      <c r="E19" s="12">
        <f t="shared" si="0"/>
        <v>75.873911495599998</v>
      </c>
      <c r="F19" s="7"/>
      <c r="G19" s="5"/>
    </row>
    <row r="20" spans="1:7" x14ac:dyDescent="0.2">
      <c r="A20" s="103">
        <v>15</v>
      </c>
      <c r="B20" s="13" t="s">
        <v>221</v>
      </c>
      <c r="C20" s="15">
        <v>948.42389369499995</v>
      </c>
      <c r="D20" s="15">
        <v>837.79911369600006</v>
      </c>
      <c r="E20" s="15">
        <f t="shared" si="0"/>
        <v>75.873911495599998</v>
      </c>
      <c r="F20" s="7"/>
      <c r="G20" s="5"/>
    </row>
    <row r="21" spans="1:7" x14ac:dyDescent="0.2">
      <c r="A21" s="103">
        <v>18</v>
      </c>
      <c r="B21" s="13" t="s">
        <v>222</v>
      </c>
      <c r="C21" s="15"/>
      <c r="D21" s="15">
        <v>222.07465658500001</v>
      </c>
      <c r="E21" s="15"/>
      <c r="F21" s="7"/>
      <c r="G21" s="5"/>
    </row>
    <row r="22" spans="1:7" x14ac:dyDescent="0.2">
      <c r="A22" s="103">
        <v>19</v>
      </c>
      <c r="B22" s="11" t="s">
        <v>223</v>
      </c>
      <c r="C22" s="12">
        <f>+C23+C24</f>
        <v>31328.51</v>
      </c>
      <c r="D22" s="12">
        <v>38794.32696305</v>
      </c>
      <c r="E22" s="12">
        <f t="shared" si="0"/>
        <v>2506.2808</v>
      </c>
      <c r="F22" s="7"/>
      <c r="G22" s="5"/>
    </row>
    <row r="23" spans="1:7" x14ac:dyDescent="0.2">
      <c r="A23" s="103">
        <v>20</v>
      </c>
      <c r="B23" s="13" t="s">
        <v>222</v>
      </c>
      <c r="C23" s="15">
        <v>13693.816999999999</v>
      </c>
      <c r="D23" s="15">
        <v>13902.49818805</v>
      </c>
      <c r="E23" s="15">
        <f t="shared" si="0"/>
        <v>1095.5053599999999</v>
      </c>
      <c r="F23" s="7"/>
      <c r="G23" s="5"/>
    </row>
    <row r="24" spans="1:7" x14ac:dyDescent="0.2">
      <c r="A24" s="103">
        <v>21</v>
      </c>
      <c r="B24" s="16" t="s">
        <v>224</v>
      </c>
      <c r="C24" s="15">
        <v>17634.692999999999</v>
      </c>
      <c r="D24" s="15">
        <v>24891.828774999998</v>
      </c>
      <c r="E24" s="15">
        <f t="shared" si="0"/>
        <v>1410.7754399999999</v>
      </c>
      <c r="F24" s="7"/>
      <c r="G24" s="5"/>
    </row>
    <row r="25" spans="1:7" x14ac:dyDescent="0.2">
      <c r="A25" s="103">
        <v>22</v>
      </c>
      <c r="B25" s="11" t="s">
        <v>225</v>
      </c>
      <c r="C25" s="17"/>
      <c r="D25" s="17"/>
      <c r="E25" s="12"/>
      <c r="F25" s="7"/>
      <c r="G25" s="5"/>
    </row>
    <row r="26" spans="1:7" x14ac:dyDescent="0.2">
      <c r="A26" s="103">
        <v>23</v>
      </c>
      <c r="B26" s="18" t="s">
        <v>226</v>
      </c>
      <c r="C26" s="12">
        <f>+C27</f>
        <v>47401.976999999999</v>
      </c>
      <c r="D26" s="12">
        <v>48219.370749999995</v>
      </c>
      <c r="E26" s="12">
        <f>+C26*0.08</f>
        <v>3792.15816</v>
      </c>
      <c r="F26" s="7"/>
      <c r="G26" s="5"/>
    </row>
    <row r="27" spans="1:7" x14ac:dyDescent="0.2">
      <c r="A27" s="103">
        <v>26</v>
      </c>
      <c r="B27" s="16" t="s">
        <v>227</v>
      </c>
      <c r="C27" s="15">
        <v>47401.976999999999</v>
      </c>
      <c r="D27" s="15">
        <v>48219.370749999995</v>
      </c>
      <c r="E27" s="15">
        <f>+C27*0.08</f>
        <v>3792.15816</v>
      </c>
      <c r="F27" s="7"/>
      <c r="G27" s="5"/>
    </row>
    <row r="28" spans="1:7" x14ac:dyDescent="0.2">
      <c r="A28" s="103">
        <v>27</v>
      </c>
      <c r="B28" s="18" t="s">
        <v>228</v>
      </c>
      <c r="C28" s="12">
        <v>20395.616999999998</v>
      </c>
      <c r="D28" s="12">
        <v>20851.478993606499</v>
      </c>
      <c r="E28" s="12">
        <f>+C28*0.08</f>
        <v>1631.6493599999999</v>
      </c>
      <c r="F28" s="7"/>
      <c r="G28" s="5"/>
    </row>
    <row r="29" spans="1:7" x14ac:dyDescent="0.2">
      <c r="A29" s="103">
        <v>28</v>
      </c>
      <c r="B29" s="18" t="s">
        <v>229</v>
      </c>
      <c r="C29" s="12"/>
      <c r="D29" s="12"/>
      <c r="E29" s="12"/>
      <c r="F29" s="7"/>
      <c r="G29" s="5"/>
    </row>
    <row r="30" spans="1:7" x14ac:dyDescent="0.2">
      <c r="A30" s="103"/>
      <c r="B30" s="19" t="s">
        <v>230</v>
      </c>
      <c r="C30" s="20"/>
      <c r="D30" s="20">
        <v>15801.945</v>
      </c>
      <c r="E30" s="20"/>
      <c r="F30" s="7"/>
      <c r="G30" s="5"/>
    </row>
    <row r="31" spans="1:7" x14ac:dyDescent="0.2">
      <c r="A31" s="103">
        <v>29</v>
      </c>
      <c r="B31" s="21" t="s">
        <v>231</v>
      </c>
      <c r="C31" s="22">
        <f>+C9+C13+C18+C19+C22+C25+C26+C28+C29+C30</f>
        <v>615307.64552151226</v>
      </c>
      <c r="D31" s="22">
        <f>+D9+D13+D18+D19+D22+D25+D26+D28+D29+D30</f>
        <v>610818.9566039542</v>
      </c>
      <c r="E31" s="22">
        <f>+E9+E13+E18+E19+E22+E25+E26+E28+E29+E30</f>
        <v>49224.611641720985</v>
      </c>
      <c r="F31" s="7"/>
    </row>
    <row r="32" spans="1:7" x14ac:dyDescent="0.2">
      <c r="A32" s="7"/>
      <c r="B32" s="23"/>
      <c r="C32" s="24"/>
      <c r="D32" s="24"/>
      <c r="E32" s="23"/>
      <c r="F32" s="7"/>
    </row>
    <row r="33" spans="1:6" x14ac:dyDescent="0.2">
      <c r="A33" s="7"/>
      <c r="B33" s="72"/>
      <c r="C33" s="72"/>
      <c r="D33" s="72"/>
      <c r="E33" s="25"/>
      <c r="F33" s="7"/>
    </row>
    <row r="35" spans="1:6" x14ac:dyDescent="0.2">
      <c r="C35" s="5"/>
      <c r="D35" s="5"/>
    </row>
  </sheetData>
  <mergeCells count="2">
    <mergeCell ref="B7:B8"/>
    <mergeCell ref="C7:D7"/>
  </mergeCells>
  <pageMargins left="0.70866141732283472" right="0.70866141732283472"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zoomScale="85" zoomScaleNormal="85" workbookViewId="0">
      <selection activeCell="A3" sqref="A3"/>
    </sheetView>
  </sheetViews>
  <sheetFormatPr defaultColWidth="9.7109375" defaultRowHeight="12.75" x14ac:dyDescent="0.2"/>
  <cols>
    <col min="1" max="1" width="7.7109375" style="54" customWidth="1"/>
    <col min="2" max="2" width="61.5703125" style="53" customWidth="1"/>
    <col min="3" max="4" width="16.85546875" style="54" customWidth="1"/>
    <col min="5" max="16384" width="9.7109375" style="54"/>
  </cols>
  <sheetData>
    <row r="1" spans="1:6" x14ac:dyDescent="0.2">
      <c r="A1" s="59" t="s">
        <v>265</v>
      </c>
    </row>
    <row r="2" spans="1:6" x14ac:dyDescent="0.2">
      <c r="A2" s="60"/>
      <c r="B2" s="60"/>
      <c r="C2" s="60"/>
      <c r="D2" s="60"/>
    </row>
    <row r="3" spans="1:6" x14ac:dyDescent="0.2">
      <c r="B3" s="52" t="s">
        <v>253</v>
      </c>
    </row>
    <row r="4" spans="1:6" x14ac:dyDescent="0.2">
      <c r="B4" s="54"/>
      <c r="C4" s="61" t="s">
        <v>41</v>
      </c>
      <c r="D4" s="61" t="s">
        <v>43</v>
      </c>
    </row>
    <row r="5" spans="1:6" ht="25.5" x14ac:dyDescent="0.2">
      <c r="A5" s="61"/>
      <c r="B5" s="99" t="s">
        <v>14</v>
      </c>
      <c r="C5" s="100" t="s">
        <v>0</v>
      </c>
      <c r="D5" s="100" t="s">
        <v>1</v>
      </c>
    </row>
    <row r="6" spans="1:6" s="56" customFormat="1" x14ac:dyDescent="0.2">
      <c r="A6" s="68">
        <v>1</v>
      </c>
      <c r="B6" s="64" t="s">
        <v>252</v>
      </c>
      <c r="C6" s="96">
        <v>411049.30604724045</v>
      </c>
      <c r="D6" s="96">
        <f>+C6*0.08</f>
        <v>32883.94448377924</v>
      </c>
      <c r="F6" s="58"/>
    </row>
    <row r="7" spans="1:6" s="56" customFormat="1" x14ac:dyDescent="0.2">
      <c r="A7" s="68">
        <v>2</v>
      </c>
      <c r="B7" s="67" t="s">
        <v>247</v>
      </c>
      <c r="C7" s="97">
        <v>6424.7125770000002</v>
      </c>
      <c r="D7" s="97">
        <f>+C7*0.08</f>
        <v>513.97700615999997</v>
      </c>
    </row>
    <row r="8" spans="1:6" s="56" customFormat="1" x14ac:dyDescent="0.2">
      <c r="A8" s="68">
        <v>3</v>
      </c>
      <c r="B8" s="67" t="s">
        <v>254</v>
      </c>
      <c r="C8" s="97">
        <v>-6898.8382369999999</v>
      </c>
      <c r="D8" s="97">
        <f t="shared" ref="D8:D12" si="0">+C8*0.08</f>
        <v>-551.90705895999997</v>
      </c>
    </row>
    <row r="9" spans="1:6" s="56" customFormat="1" x14ac:dyDescent="0.2">
      <c r="A9" s="68">
        <v>4</v>
      </c>
      <c r="B9" s="67" t="s">
        <v>255</v>
      </c>
      <c r="C9" s="97">
        <v>15100</v>
      </c>
      <c r="D9" s="97">
        <f t="shared" si="0"/>
        <v>1208</v>
      </c>
    </row>
    <row r="10" spans="1:6" s="56" customFormat="1" x14ac:dyDescent="0.2">
      <c r="A10" s="68">
        <v>5</v>
      </c>
      <c r="B10" s="67" t="s">
        <v>10</v>
      </c>
      <c r="C10" s="97">
        <v>-2300</v>
      </c>
      <c r="D10" s="97">
        <f t="shared" si="0"/>
        <v>-184</v>
      </c>
    </row>
    <row r="11" spans="1:6" s="56" customFormat="1" x14ac:dyDescent="0.2">
      <c r="A11" s="68">
        <v>6</v>
      </c>
      <c r="B11" s="67" t="s">
        <v>11</v>
      </c>
      <c r="C11" s="97"/>
      <c r="D11" s="97"/>
    </row>
    <row r="12" spans="1:6" s="56" customFormat="1" x14ac:dyDescent="0.2">
      <c r="A12" s="68">
        <v>7</v>
      </c>
      <c r="B12" s="67" t="s">
        <v>12</v>
      </c>
      <c r="C12" s="97">
        <v>13926.8033</v>
      </c>
      <c r="D12" s="97">
        <f t="shared" si="0"/>
        <v>1114.144264</v>
      </c>
    </row>
    <row r="13" spans="1:6" s="56" customFormat="1" x14ac:dyDescent="0.2">
      <c r="A13" s="68">
        <v>8</v>
      </c>
      <c r="B13" s="101" t="s">
        <v>251</v>
      </c>
      <c r="C13" s="102"/>
      <c r="D13" s="102"/>
    </row>
    <row r="14" spans="1:6" s="56" customFormat="1" x14ac:dyDescent="0.2">
      <c r="A14" s="68">
        <v>9</v>
      </c>
      <c r="B14" s="64" t="s">
        <v>264</v>
      </c>
      <c r="C14" s="96">
        <f>SUM(C6:C13)</f>
        <v>437301.98368724051</v>
      </c>
      <c r="D14" s="96">
        <f>SUM(D6:D13)</f>
        <v>34984.15869497924</v>
      </c>
      <c r="F14" s="58"/>
    </row>
    <row r="15" spans="1:6" s="56" customFormat="1" x14ac:dyDescent="0.2">
      <c r="A15" s="63"/>
      <c r="B15" s="98"/>
      <c r="C15" s="63"/>
      <c r="D15" s="63"/>
    </row>
    <row r="16" spans="1:6" s="56" customFormat="1" x14ac:dyDescent="0.2">
      <c r="A16" s="63"/>
      <c r="B16" s="98"/>
      <c r="C16" s="63"/>
      <c r="D16" s="63"/>
    </row>
    <row r="17" spans="1:4" s="56" customFormat="1" x14ac:dyDescent="0.2">
      <c r="A17" s="63"/>
      <c r="B17" s="98"/>
      <c r="C17" s="63"/>
      <c r="D17" s="63"/>
    </row>
    <row r="18" spans="1:4" s="56" customFormat="1" x14ac:dyDescent="0.2">
      <c r="A18" s="63"/>
      <c r="B18" s="98"/>
      <c r="C18" s="63"/>
      <c r="D18" s="63"/>
    </row>
    <row r="19" spans="1:4" s="56" customFormat="1" x14ac:dyDescent="0.2">
      <c r="A19" s="63"/>
      <c r="B19" s="98"/>
      <c r="C19" s="63"/>
      <c r="D19" s="63"/>
    </row>
    <row r="20" spans="1:4" s="56" customFormat="1" x14ac:dyDescent="0.2">
      <c r="B20" s="57"/>
    </row>
    <row r="21" spans="1:4" s="56" customFormat="1" x14ac:dyDescent="0.2">
      <c r="B21" s="57"/>
    </row>
    <row r="22" spans="1:4" s="56" customFormat="1" x14ac:dyDescent="0.2">
      <c r="B22" s="57"/>
    </row>
    <row r="23" spans="1:4" s="56" customFormat="1" x14ac:dyDescent="0.2">
      <c r="B23" s="57"/>
    </row>
    <row r="24" spans="1:4" s="56" customFormat="1" x14ac:dyDescent="0.2">
      <c r="B24" s="57"/>
    </row>
    <row r="25" spans="1:4" s="56" customFormat="1" x14ac:dyDescent="0.2">
      <c r="B25" s="57"/>
    </row>
    <row r="26" spans="1:4" s="56" customFormat="1" x14ac:dyDescent="0.2">
      <c r="B26" s="57"/>
    </row>
    <row r="27" spans="1:4" s="56" customFormat="1" x14ac:dyDescent="0.2">
      <c r="B27" s="57"/>
    </row>
    <row r="28" spans="1:4" s="56" customFormat="1" x14ac:dyDescent="0.2">
      <c r="B28" s="57"/>
    </row>
    <row r="29" spans="1:4" s="56" customFormat="1" x14ac:dyDescent="0.2">
      <c r="B29" s="57"/>
    </row>
    <row r="30" spans="1:4" s="56" customFormat="1" x14ac:dyDescent="0.2">
      <c r="B30" s="57"/>
    </row>
    <row r="31" spans="1:4" s="56" customFormat="1" x14ac:dyDescent="0.2">
      <c r="B31" s="57"/>
    </row>
    <row r="32" spans="1:4" s="56" customFormat="1" x14ac:dyDescent="0.2">
      <c r="B32" s="57"/>
    </row>
    <row r="33" spans="2:2" s="56" customFormat="1" x14ac:dyDescent="0.2">
      <c r="B33" s="57"/>
    </row>
    <row r="34" spans="2:2" s="56" customFormat="1" x14ac:dyDescent="0.2">
      <c r="B34" s="57"/>
    </row>
    <row r="35" spans="2:2" s="56" customFormat="1" x14ac:dyDescent="0.2">
      <c r="B35" s="57"/>
    </row>
  </sheetData>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zoomScale="85" zoomScaleNormal="85" workbookViewId="0">
      <selection activeCell="A3" sqref="A3"/>
    </sheetView>
  </sheetViews>
  <sheetFormatPr defaultColWidth="10" defaultRowHeight="12.75" x14ac:dyDescent="0.2"/>
  <cols>
    <col min="1" max="1" width="11.140625" style="54" customWidth="1"/>
    <col min="2" max="2" width="55.7109375" style="53" customWidth="1"/>
    <col min="3" max="4" width="17.28515625" style="54" customWidth="1"/>
    <col min="5" max="16384" width="10" style="54"/>
  </cols>
  <sheetData>
    <row r="1" spans="1:6" x14ac:dyDescent="0.2">
      <c r="A1" s="52" t="s">
        <v>265</v>
      </c>
    </row>
    <row r="2" spans="1:6" x14ac:dyDescent="0.2">
      <c r="B2" s="54"/>
      <c r="C2" s="94"/>
    </row>
    <row r="3" spans="1:6" x14ac:dyDescent="0.2">
      <c r="B3" s="52" t="s">
        <v>246</v>
      </c>
    </row>
    <row r="4" spans="1:6" x14ac:dyDescent="0.2">
      <c r="B4" s="52"/>
      <c r="C4" s="55" t="s">
        <v>41</v>
      </c>
      <c r="D4" s="55" t="s">
        <v>43</v>
      </c>
    </row>
    <row r="5" spans="1:6" ht="25.5" x14ac:dyDescent="0.2">
      <c r="B5" s="99" t="s">
        <v>14</v>
      </c>
      <c r="C5" s="100" t="s">
        <v>0</v>
      </c>
      <c r="D5" s="100" t="s">
        <v>1</v>
      </c>
    </row>
    <row r="6" spans="1:6" s="56" customFormat="1" x14ac:dyDescent="0.2">
      <c r="A6" s="68">
        <v>1</v>
      </c>
      <c r="B6" s="64" t="s">
        <v>252</v>
      </c>
      <c r="C6" s="96">
        <v>13368.271613729999</v>
      </c>
      <c r="D6" s="96">
        <f>+C6*0.08</f>
        <v>1069.4617290983999</v>
      </c>
      <c r="E6" s="63"/>
    </row>
    <row r="7" spans="1:6" s="56" customFormat="1" x14ac:dyDescent="0.2">
      <c r="A7" s="68">
        <v>2</v>
      </c>
      <c r="B7" s="67" t="s">
        <v>247</v>
      </c>
      <c r="C7" s="97">
        <v>3066.3785830000002</v>
      </c>
      <c r="D7" s="97">
        <f>+C7*0.08</f>
        <v>245.31028664000002</v>
      </c>
      <c r="E7" s="63"/>
    </row>
    <row r="8" spans="1:6" s="56" customFormat="1" x14ac:dyDescent="0.2">
      <c r="A8" s="68">
        <v>3</v>
      </c>
      <c r="B8" s="67" t="s">
        <v>248</v>
      </c>
      <c r="C8" s="97">
        <v>30.021613500000001</v>
      </c>
      <c r="D8" s="97">
        <f t="shared" ref="D8:D12" si="0">+C8*0.08</f>
        <v>2.40172908</v>
      </c>
      <c r="E8" s="63"/>
    </row>
    <row r="9" spans="1:6" s="56" customFormat="1" x14ac:dyDescent="0.2">
      <c r="A9" s="68">
        <v>4</v>
      </c>
      <c r="B9" s="67" t="s">
        <v>249</v>
      </c>
      <c r="C9" s="97">
        <v>470</v>
      </c>
      <c r="D9" s="97">
        <f t="shared" si="0"/>
        <v>37.6</v>
      </c>
      <c r="E9" s="63"/>
    </row>
    <row r="10" spans="1:6" s="56" customFormat="1" x14ac:dyDescent="0.2">
      <c r="A10" s="68">
        <v>5</v>
      </c>
      <c r="B10" s="67" t="s">
        <v>250</v>
      </c>
      <c r="C10" s="97"/>
      <c r="D10" s="97"/>
      <c r="E10" s="63"/>
    </row>
    <row r="11" spans="1:6" s="56" customFormat="1" x14ac:dyDescent="0.2">
      <c r="A11" s="68">
        <v>6</v>
      </c>
      <c r="B11" s="67" t="s">
        <v>11</v>
      </c>
      <c r="C11" s="97"/>
      <c r="D11" s="97"/>
      <c r="E11" s="63"/>
    </row>
    <row r="12" spans="1:6" s="56" customFormat="1" x14ac:dyDescent="0.2">
      <c r="A12" s="68">
        <v>7</v>
      </c>
      <c r="B12" s="67" t="s">
        <v>12</v>
      </c>
      <c r="C12" s="97">
        <v>493.32818959999997</v>
      </c>
      <c r="D12" s="97">
        <f t="shared" si="0"/>
        <v>39.466255167999996</v>
      </c>
      <c r="E12" s="63"/>
    </row>
    <row r="13" spans="1:6" s="56" customFormat="1" x14ac:dyDescent="0.2">
      <c r="A13" s="68">
        <v>8</v>
      </c>
      <c r="B13" s="101" t="s">
        <v>251</v>
      </c>
      <c r="C13" s="102"/>
      <c r="D13" s="102"/>
      <c r="E13" s="63"/>
    </row>
    <row r="14" spans="1:6" s="56" customFormat="1" x14ac:dyDescent="0.2">
      <c r="A14" s="68">
        <v>9</v>
      </c>
      <c r="B14" s="64" t="s">
        <v>264</v>
      </c>
      <c r="C14" s="96">
        <f>SUM(C6:C13)</f>
        <v>17427.999999830001</v>
      </c>
      <c r="D14" s="96">
        <f>SUM(D6:D13)</f>
        <v>1394.2399999863999</v>
      </c>
      <c r="E14" s="63"/>
      <c r="F14" s="58"/>
    </row>
    <row r="15" spans="1:6" s="56" customFormat="1" x14ac:dyDescent="0.2">
      <c r="A15" s="63"/>
      <c r="B15" s="63"/>
      <c r="C15" s="63"/>
      <c r="D15" s="63"/>
      <c r="E15" s="63"/>
    </row>
    <row r="16" spans="1:6" s="56" customFormat="1" x14ac:dyDescent="0.2">
      <c r="A16" s="63"/>
      <c r="B16" s="98"/>
      <c r="C16" s="63"/>
      <c r="D16" s="63"/>
      <c r="E16" s="63"/>
    </row>
    <row r="17" spans="1:5" s="56" customFormat="1" x14ac:dyDescent="0.2">
      <c r="A17" s="63"/>
      <c r="B17" s="98"/>
      <c r="C17" s="63"/>
      <c r="D17" s="63"/>
      <c r="E17" s="63"/>
    </row>
    <row r="18" spans="1:5" s="56" customFormat="1" x14ac:dyDescent="0.2">
      <c r="B18" s="57"/>
    </row>
    <row r="19" spans="1:5" s="56" customFormat="1" x14ac:dyDescent="0.2">
      <c r="B19" s="57"/>
    </row>
    <row r="20" spans="1:5" s="56" customFormat="1" x14ac:dyDescent="0.2">
      <c r="B20" s="57"/>
    </row>
    <row r="21" spans="1:5" s="56" customFormat="1" x14ac:dyDescent="0.2">
      <c r="B21" s="57"/>
    </row>
    <row r="22" spans="1:5" s="56" customFormat="1" x14ac:dyDescent="0.2">
      <c r="B22" s="57"/>
    </row>
    <row r="23" spans="1:5" s="56" customFormat="1" x14ac:dyDescent="0.2">
      <c r="B23" s="57"/>
    </row>
    <row r="24" spans="1:5" s="56" customFormat="1" x14ac:dyDescent="0.2">
      <c r="B24" s="57"/>
    </row>
    <row r="25" spans="1:5" s="56" customFormat="1" x14ac:dyDescent="0.2">
      <c r="B25" s="57"/>
    </row>
    <row r="26" spans="1:5" s="56" customFormat="1" x14ac:dyDescent="0.2">
      <c r="B26" s="57"/>
    </row>
    <row r="27" spans="1:5" s="56" customFormat="1" x14ac:dyDescent="0.2">
      <c r="B27" s="57"/>
    </row>
    <row r="28" spans="1:5" s="56" customFormat="1" x14ac:dyDescent="0.2">
      <c r="B28" s="57"/>
    </row>
    <row r="29" spans="1:5" s="56" customFormat="1" x14ac:dyDescent="0.2">
      <c r="B29" s="57"/>
    </row>
    <row r="30" spans="1:5" s="56" customFormat="1" x14ac:dyDescent="0.2">
      <c r="B30" s="57"/>
    </row>
    <row r="31" spans="1:5" s="56" customFormat="1" x14ac:dyDescent="0.2">
      <c r="B31" s="57"/>
    </row>
    <row r="32" spans="1:5" s="56" customFormat="1" x14ac:dyDescent="0.2">
      <c r="B32" s="57"/>
    </row>
    <row r="33" spans="2:2" s="56" customFormat="1" x14ac:dyDescent="0.2">
      <c r="B33" s="57"/>
    </row>
    <row r="34" spans="2:2" s="56" customFormat="1" x14ac:dyDescent="0.2">
      <c r="B34" s="57"/>
    </row>
    <row r="35" spans="2:2" s="56" customFormat="1" x14ac:dyDescent="0.2">
      <c r="B35" s="57"/>
    </row>
    <row r="36" spans="2:2" s="56" customFormat="1" x14ac:dyDescent="0.2">
      <c r="B36" s="57"/>
    </row>
    <row r="37" spans="2:2" s="56" customFormat="1" x14ac:dyDescent="0.2">
      <c r="B37" s="57"/>
    </row>
    <row r="38" spans="2:2" s="56" customFormat="1" x14ac:dyDescent="0.2">
      <c r="B38" s="57"/>
    </row>
    <row r="39" spans="2:2" s="56" customFormat="1" x14ac:dyDescent="0.2">
      <c r="B39" s="57"/>
    </row>
    <row r="40" spans="2:2" s="56" customFormat="1" x14ac:dyDescent="0.2">
      <c r="B40" s="57"/>
    </row>
    <row r="41" spans="2:2" s="56" customFormat="1" x14ac:dyDescent="0.2">
      <c r="B41" s="57"/>
    </row>
    <row r="42" spans="2:2" s="56" customFormat="1" x14ac:dyDescent="0.2">
      <c r="B42" s="57"/>
    </row>
    <row r="43" spans="2:2" s="56" customFormat="1" x14ac:dyDescent="0.2">
      <c r="B43" s="57"/>
    </row>
    <row r="44" spans="2:2" s="56" customFormat="1" x14ac:dyDescent="0.2">
      <c r="B44" s="57"/>
    </row>
    <row r="45" spans="2:2" s="56" customFormat="1" x14ac:dyDescent="0.2">
      <c r="B45" s="57"/>
    </row>
    <row r="46" spans="2:2" s="56" customFormat="1" x14ac:dyDescent="0.2">
      <c r="B46" s="57"/>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zoomScale="85" zoomScaleNormal="85" workbookViewId="0"/>
  </sheetViews>
  <sheetFormatPr defaultColWidth="9.7109375" defaultRowHeight="12.75" x14ac:dyDescent="0.2"/>
  <cols>
    <col min="1" max="1" width="10.85546875" style="54" customWidth="1"/>
    <col min="2" max="2" width="62.28515625" style="53" bestFit="1" customWidth="1"/>
    <col min="3" max="19" width="18.42578125" style="54" customWidth="1"/>
    <col min="20" max="16384" width="9.7109375" style="54"/>
  </cols>
  <sheetData>
    <row r="1" spans="1:15" x14ac:dyDescent="0.2">
      <c r="A1" s="59" t="s">
        <v>265</v>
      </c>
      <c r="B1" s="54"/>
    </row>
    <row r="2" spans="1:15" x14ac:dyDescent="0.2">
      <c r="B2" s="54"/>
      <c r="G2" s="56"/>
      <c r="H2" s="56"/>
      <c r="I2" s="56"/>
      <c r="J2" s="56"/>
      <c r="K2" s="56"/>
      <c r="L2" s="56"/>
      <c r="M2" s="56"/>
      <c r="N2" s="56"/>
      <c r="O2" s="56"/>
    </row>
    <row r="3" spans="1:15" x14ac:dyDescent="0.2">
      <c r="B3" s="52" t="s">
        <v>256</v>
      </c>
      <c r="F3" s="62"/>
      <c r="G3" s="62"/>
      <c r="H3" s="62"/>
      <c r="I3" s="56"/>
      <c r="J3" s="56"/>
      <c r="K3" s="56"/>
      <c r="L3" s="56"/>
      <c r="M3" s="56"/>
      <c r="N3" s="56"/>
      <c r="O3" s="56"/>
    </row>
    <row r="4" spans="1:15" x14ac:dyDescent="0.2">
      <c r="B4" s="63"/>
      <c r="C4" s="61" t="s">
        <v>41</v>
      </c>
      <c r="D4" s="61" t="s">
        <v>43</v>
      </c>
      <c r="E4" s="61" t="s">
        <v>33</v>
      </c>
      <c r="F4" s="61" t="s">
        <v>18</v>
      </c>
      <c r="G4" s="61" t="s">
        <v>21</v>
      </c>
      <c r="H4" s="61" t="s">
        <v>22</v>
      </c>
      <c r="I4" s="61" t="s">
        <v>37</v>
      </c>
    </row>
    <row r="5" spans="1:15" s="95" customFormat="1" ht="19.5" customHeight="1" x14ac:dyDescent="0.2">
      <c r="B5" s="110" t="s">
        <v>14</v>
      </c>
      <c r="C5" s="108" t="s">
        <v>2</v>
      </c>
      <c r="D5" s="108" t="s">
        <v>3</v>
      </c>
      <c r="E5" s="108" t="s">
        <v>4</v>
      </c>
      <c r="F5" s="108" t="s">
        <v>5</v>
      </c>
      <c r="G5" s="108" t="s">
        <v>251</v>
      </c>
      <c r="H5" s="108" t="s">
        <v>6</v>
      </c>
      <c r="I5" s="108" t="s">
        <v>7</v>
      </c>
    </row>
    <row r="6" spans="1:15" s="95" customFormat="1" ht="19.5" customHeight="1" x14ac:dyDescent="0.2">
      <c r="B6" s="111"/>
      <c r="C6" s="109"/>
      <c r="D6" s="109"/>
      <c r="E6" s="109"/>
      <c r="F6" s="109"/>
      <c r="G6" s="109"/>
      <c r="H6" s="109"/>
      <c r="I6" s="109"/>
    </row>
    <row r="7" spans="1:15" s="56" customFormat="1" x14ac:dyDescent="0.2">
      <c r="A7" s="68">
        <v>1</v>
      </c>
      <c r="B7" s="64" t="s">
        <v>262</v>
      </c>
      <c r="C7" s="65">
        <v>3502</v>
      </c>
      <c r="D7" s="65">
        <v>21390</v>
      </c>
      <c r="E7" s="65"/>
      <c r="F7" s="65"/>
      <c r="G7" s="65"/>
      <c r="H7" s="65">
        <v>24892</v>
      </c>
      <c r="I7" s="65">
        <v>1991.3600000000001</v>
      </c>
    </row>
    <row r="8" spans="1:15" s="56" customFormat="1" x14ac:dyDescent="0.2">
      <c r="A8" s="66" t="s">
        <v>257</v>
      </c>
      <c r="B8" s="67" t="s">
        <v>258</v>
      </c>
      <c r="C8" s="65">
        <v>-2604</v>
      </c>
      <c r="D8" s="65">
        <v>-14350</v>
      </c>
      <c r="E8" s="65"/>
      <c r="F8" s="65"/>
      <c r="G8" s="65"/>
      <c r="H8" s="65">
        <f t="shared" ref="H8:H18" si="0">+C8+D8</f>
        <v>-16954</v>
      </c>
      <c r="I8" s="65">
        <f t="shared" ref="I8:I18" si="1">+H8*0.08</f>
        <v>-1356.32</v>
      </c>
    </row>
    <row r="9" spans="1:15" s="56" customFormat="1" x14ac:dyDescent="0.2">
      <c r="A9" s="66" t="s">
        <v>259</v>
      </c>
      <c r="B9" s="67" t="s">
        <v>279</v>
      </c>
      <c r="C9" s="65">
        <v>899</v>
      </c>
      <c r="D9" s="65">
        <v>7040</v>
      </c>
      <c r="E9" s="65"/>
      <c r="F9" s="65"/>
      <c r="G9" s="65"/>
      <c r="H9" s="65">
        <f t="shared" si="0"/>
        <v>7939</v>
      </c>
      <c r="I9" s="65">
        <f t="shared" si="1"/>
        <v>635.12</v>
      </c>
    </row>
    <row r="10" spans="1:15" s="56" customFormat="1" x14ac:dyDescent="0.2">
      <c r="A10" s="68">
        <v>2</v>
      </c>
      <c r="B10" s="67" t="s">
        <v>8</v>
      </c>
      <c r="C10" s="65">
        <v>252</v>
      </c>
      <c r="D10" s="65">
        <v>-2304</v>
      </c>
      <c r="E10" s="65"/>
      <c r="F10" s="65"/>
      <c r="G10" s="65"/>
      <c r="H10" s="65">
        <f t="shared" si="0"/>
        <v>-2052</v>
      </c>
      <c r="I10" s="65">
        <f t="shared" si="1"/>
        <v>-164.16</v>
      </c>
    </row>
    <row r="11" spans="1:15" s="56" customFormat="1" x14ac:dyDescent="0.2">
      <c r="A11" s="68">
        <v>3</v>
      </c>
      <c r="B11" s="67" t="s">
        <v>9</v>
      </c>
      <c r="C11" s="65">
        <v>-47</v>
      </c>
      <c r="D11" s="65"/>
      <c r="E11" s="65"/>
      <c r="F11" s="65"/>
      <c r="G11" s="65"/>
      <c r="H11" s="65">
        <f t="shared" si="0"/>
        <v>-47</v>
      </c>
      <c r="I11" s="65">
        <f t="shared" si="1"/>
        <v>-3.7600000000000002</v>
      </c>
    </row>
    <row r="12" spans="1:15" s="56" customFormat="1" x14ac:dyDescent="0.2">
      <c r="A12" s="68">
        <v>4</v>
      </c>
      <c r="B12" s="67" t="s">
        <v>10</v>
      </c>
      <c r="C12" s="65"/>
      <c r="D12" s="65"/>
      <c r="E12" s="65"/>
      <c r="F12" s="65"/>
      <c r="G12" s="65"/>
      <c r="H12" s="65"/>
      <c r="I12" s="65"/>
    </row>
    <row r="13" spans="1:15" s="56" customFormat="1" x14ac:dyDescent="0.2">
      <c r="A13" s="68">
        <v>5</v>
      </c>
      <c r="B13" s="67" t="s">
        <v>11</v>
      </c>
      <c r="C13" s="65"/>
      <c r="D13" s="65"/>
      <c r="E13" s="65"/>
      <c r="F13" s="65"/>
      <c r="G13" s="65"/>
      <c r="H13" s="65"/>
      <c r="I13" s="65"/>
    </row>
    <row r="14" spans="1:15" s="56" customFormat="1" x14ac:dyDescent="0.2">
      <c r="A14" s="68">
        <v>6</v>
      </c>
      <c r="B14" s="67" t="s">
        <v>12</v>
      </c>
      <c r="C14" s="65"/>
      <c r="D14" s="65"/>
      <c r="E14" s="65"/>
      <c r="F14" s="65"/>
      <c r="G14" s="65"/>
      <c r="H14" s="65"/>
      <c r="I14" s="65"/>
    </row>
    <row r="15" spans="1:15" s="56" customFormat="1" x14ac:dyDescent="0.2">
      <c r="A15" s="68">
        <v>7</v>
      </c>
      <c r="B15" s="67" t="s">
        <v>251</v>
      </c>
      <c r="C15" s="65">
        <v>40</v>
      </c>
      <c r="D15" s="65"/>
      <c r="E15" s="65"/>
      <c r="F15" s="65"/>
      <c r="G15" s="65"/>
      <c r="H15" s="65">
        <f t="shared" si="0"/>
        <v>40</v>
      </c>
      <c r="I15" s="65">
        <f t="shared" si="1"/>
        <v>3.2</v>
      </c>
    </row>
    <row r="16" spans="1:15" s="56" customFormat="1" x14ac:dyDescent="0.2">
      <c r="A16" s="66" t="s">
        <v>260</v>
      </c>
      <c r="B16" s="67" t="s">
        <v>278</v>
      </c>
      <c r="C16" s="65">
        <v>1145</v>
      </c>
      <c r="D16" s="65">
        <v>4737</v>
      </c>
      <c r="E16" s="65"/>
      <c r="F16" s="65"/>
      <c r="G16" s="65"/>
      <c r="H16" s="65">
        <f t="shared" si="0"/>
        <v>5882</v>
      </c>
      <c r="I16" s="65">
        <f t="shared" si="1"/>
        <v>470.56</v>
      </c>
    </row>
    <row r="17" spans="1:9" s="56" customFormat="1" x14ac:dyDescent="0.2">
      <c r="A17" s="66" t="s">
        <v>261</v>
      </c>
      <c r="B17" s="101" t="s">
        <v>258</v>
      </c>
      <c r="C17" s="104">
        <v>1744</v>
      </c>
      <c r="D17" s="104">
        <v>10009</v>
      </c>
      <c r="E17" s="104"/>
      <c r="F17" s="104"/>
      <c r="G17" s="104"/>
      <c r="H17" s="104">
        <f t="shared" si="0"/>
        <v>11753</v>
      </c>
      <c r="I17" s="104">
        <f t="shared" si="1"/>
        <v>940.24</v>
      </c>
    </row>
    <row r="18" spans="1:9" s="56" customFormat="1" x14ac:dyDescent="0.2">
      <c r="A18" s="68">
        <v>8</v>
      </c>
      <c r="B18" s="64" t="s">
        <v>266</v>
      </c>
      <c r="C18" s="69">
        <v>2889</v>
      </c>
      <c r="D18" s="69">
        <v>14746</v>
      </c>
      <c r="E18" s="69"/>
      <c r="F18" s="69"/>
      <c r="G18" s="69"/>
      <c r="H18" s="69">
        <f t="shared" si="0"/>
        <v>17635</v>
      </c>
      <c r="I18" s="69">
        <f t="shared" si="1"/>
        <v>1410.8</v>
      </c>
    </row>
    <row r="19" spans="1:9" s="56" customFormat="1" x14ac:dyDescent="0.2">
      <c r="A19" s="63"/>
      <c r="B19" s="64"/>
      <c r="C19" s="67"/>
      <c r="D19" s="67"/>
      <c r="E19" s="67"/>
      <c r="F19" s="67"/>
      <c r="G19" s="67"/>
      <c r="H19" s="67"/>
      <c r="I19" s="67"/>
    </row>
  </sheetData>
  <mergeCells count="8">
    <mergeCell ref="H5:H6"/>
    <mergeCell ref="I5:I6"/>
    <mergeCell ref="B5:B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130"/>
  <sheetViews>
    <sheetView zoomScale="85" zoomScaleNormal="85" workbookViewId="0">
      <selection activeCell="A2" sqref="A2"/>
    </sheetView>
  </sheetViews>
  <sheetFormatPr defaultColWidth="12.28515625" defaultRowHeight="12.75" x14ac:dyDescent="0.2"/>
  <cols>
    <col min="1" max="2" width="7.28515625" style="2" customWidth="1"/>
    <col min="3" max="3" width="103.28515625" style="2" customWidth="1"/>
    <col min="4" max="5" width="19.140625" style="51" customWidth="1"/>
    <col min="6" max="255" width="12.28515625" style="2"/>
    <col min="256" max="256" width="8.28515625" style="2" customWidth="1"/>
    <col min="257" max="257" width="7.28515625" style="2" customWidth="1"/>
    <col min="258" max="258" width="103.28515625" style="2" customWidth="1"/>
    <col min="259" max="260" width="19.140625" style="2" customWidth="1"/>
    <col min="261" max="511" width="12.28515625" style="2"/>
    <col min="512" max="512" width="8.28515625" style="2" customWidth="1"/>
    <col min="513" max="513" width="7.28515625" style="2" customWidth="1"/>
    <col min="514" max="514" width="103.28515625" style="2" customWidth="1"/>
    <col min="515" max="516" width="19.140625" style="2" customWidth="1"/>
    <col min="517" max="767" width="12.28515625" style="2"/>
    <col min="768" max="768" width="8.28515625" style="2" customWidth="1"/>
    <col min="769" max="769" width="7.28515625" style="2" customWidth="1"/>
    <col min="770" max="770" width="103.28515625" style="2" customWidth="1"/>
    <col min="771" max="772" width="19.140625" style="2" customWidth="1"/>
    <col min="773" max="1023" width="12.28515625" style="2"/>
    <col min="1024" max="1024" width="8.28515625" style="2" customWidth="1"/>
    <col min="1025" max="1025" width="7.28515625" style="2" customWidth="1"/>
    <col min="1026" max="1026" width="103.28515625" style="2" customWidth="1"/>
    <col min="1027" max="1028" width="19.140625" style="2" customWidth="1"/>
    <col min="1029" max="1279" width="12.28515625" style="2"/>
    <col min="1280" max="1280" width="8.28515625" style="2" customWidth="1"/>
    <col min="1281" max="1281" width="7.28515625" style="2" customWidth="1"/>
    <col min="1282" max="1282" width="103.28515625" style="2" customWidth="1"/>
    <col min="1283" max="1284" width="19.140625" style="2" customWidth="1"/>
    <col min="1285" max="1535" width="12.28515625" style="2"/>
    <col min="1536" max="1536" width="8.28515625" style="2" customWidth="1"/>
    <col min="1537" max="1537" width="7.28515625" style="2" customWidth="1"/>
    <col min="1538" max="1538" width="103.28515625" style="2" customWidth="1"/>
    <col min="1539" max="1540" width="19.140625" style="2" customWidth="1"/>
    <col min="1541" max="1791" width="12.28515625" style="2"/>
    <col min="1792" max="1792" width="8.28515625" style="2" customWidth="1"/>
    <col min="1793" max="1793" width="7.28515625" style="2" customWidth="1"/>
    <col min="1794" max="1794" width="103.28515625" style="2" customWidth="1"/>
    <col min="1795" max="1796" width="19.140625" style="2" customWidth="1"/>
    <col min="1797" max="2047" width="12.28515625" style="2"/>
    <col min="2048" max="2048" width="8.28515625" style="2" customWidth="1"/>
    <col min="2049" max="2049" width="7.28515625" style="2" customWidth="1"/>
    <col min="2050" max="2050" width="103.28515625" style="2" customWidth="1"/>
    <col min="2051" max="2052" width="19.140625" style="2" customWidth="1"/>
    <col min="2053" max="2303" width="12.28515625" style="2"/>
    <col min="2304" max="2304" width="8.28515625" style="2" customWidth="1"/>
    <col min="2305" max="2305" width="7.28515625" style="2" customWidth="1"/>
    <col min="2306" max="2306" width="103.28515625" style="2" customWidth="1"/>
    <col min="2307" max="2308" width="19.140625" style="2" customWidth="1"/>
    <col min="2309" max="2559" width="12.28515625" style="2"/>
    <col min="2560" max="2560" width="8.28515625" style="2" customWidth="1"/>
    <col min="2561" max="2561" width="7.28515625" style="2" customWidth="1"/>
    <col min="2562" max="2562" width="103.28515625" style="2" customWidth="1"/>
    <col min="2563" max="2564" width="19.140625" style="2" customWidth="1"/>
    <col min="2565" max="2815" width="12.28515625" style="2"/>
    <col min="2816" max="2816" width="8.28515625" style="2" customWidth="1"/>
    <col min="2817" max="2817" width="7.28515625" style="2" customWidth="1"/>
    <col min="2818" max="2818" width="103.28515625" style="2" customWidth="1"/>
    <col min="2819" max="2820" width="19.140625" style="2" customWidth="1"/>
    <col min="2821" max="3071" width="12.28515625" style="2"/>
    <col min="3072" max="3072" width="8.28515625" style="2" customWidth="1"/>
    <col min="3073" max="3073" width="7.28515625" style="2" customWidth="1"/>
    <col min="3074" max="3074" width="103.28515625" style="2" customWidth="1"/>
    <col min="3075" max="3076" width="19.140625" style="2" customWidth="1"/>
    <col min="3077" max="3327" width="12.28515625" style="2"/>
    <col min="3328" max="3328" width="8.28515625" style="2" customWidth="1"/>
    <col min="3329" max="3329" width="7.28515625" style="2" customWidth="1"/>
    <col min="3330" max="3330" width="103.28515625" style="2" customWidth="1"/>
    <col min="3331" max="3332" width="19.140625" style="2" customWidth="1"/>
    <col min="3333" max="3583" width="12.28515625" style="2"/>
    <col min="3584" max="3584" width="8.28515625" style="2" customWidth="1"/>
    <col min="3585" max="3585" width="7.28515625" style="2" customWidth="1"/>
    <col min="3586" max="3586" width="103.28515625" style="2" customWidth="1"/>
    <col min="3587" max="3588" width="19.140625" style="2" customWidth="1"/>
    <col min="3589" max="3839" width="12.28515625" style="2"/>
    <col min="3840" max="3840" width="8.28515625" style="2" customWidth="1"/>
    <col min="3841" max="3841" width="7.28515625" style="2" customWidth="1"/>
    <col min="3842" max="3842" width="103.28515625" style="2" customWidth="1"/>
    <col min="3843" max="3844" width="19.140625" style="2" customWidth="1"/>
    <col min="3845" max="4095" width="12.28515625" style="2"/>
    <col min="4096" max="4096" width="8.28515625" style="2" customWidth="1"/>
    <col min="4097" max="4097" width="7.28515625" style="2" customWidth="1"/>
    <col min="4098" max="4098" width="103.28515625" style="2" customWidth="1"/>
    <col min="4099" max="4100" width="19.140625" style="2" customWidth="1"/>
    <col min="4101" max="4351" width="12.28515625" style="2"/>
    <col min="4352" max="4352" width="8.28515625" style="2" customWidth="1"/>
    <col min="4353" max="4353" width="7.28515625" style="2" customWidth="1"/>
    <col min="4354" max="4354" width="103.28515625" style="2" customWidth="1"/>
    <col min="4355" max="4356" width="19.140625" style="2" customWidth="1"/>
    <col min="4357" max="4607" width="12.28515625" style="2"/>
    <col min="4608" max="4608" width="8.28515625" style="2" customWidth="1"/>
    <col min="4609" max="4609" width="7.28515625" style="2" customWidth="1"/>
    <col min="4610" max="4610" width="103.28515625" style="2" customWidth="1"/>
    <col min="4611" max="4612" width="19.140625" style="2" customWidth="1"/>
    <col min="4613" max="4863" width="12.28515625" style="2"/>
    <col min="4864" max="4864" width="8.28515625" style="2" customWidth="1"/>
    <col min="4865" max="4865" width="7.28515625" style="2" customWidth="1"/>
    <col min="4866" max="4866" width="103.28515625" style="2" customWidth="1"/>
    <col min="4867" max="4868" width="19.140625" style="2" customWidth="1"/>
    <col min="4869" max="5119" width="12.28515625" style="2"/>
    <col min="5120" max="5120" width="8.28515625" style="2" customWidth="1"/>
    <col min="5121" max="5121" width="7.28515625" style="2" customWidth="1"/>
    <col min="5122" max="5122" width="103.28515625" style="2" customWidth="1"/>
    <col min="5123" max="5124" width="19.140625" style="2" customWidth="1"/>
    <col min="5125" max="5375" width="12.28515625" style="2"/>
    <col min="5376" max="5376" width="8.28515625" style="2" customWidth="1"/>
    <col min="5377" max="5377" width="7.28515625" style="2" customWidth="1"/>
    <col min="5378" max="5378" width="103.28515625" style="2" customWidth="1"/>
    <col min="5379" max="5380" width="19.140625" style="2" customWidth="1"/>
    <col min="5381" max="5631" width="12.28515625" style="2"/>
    <col min="5632" max="5632" width="8.28515625" style="2" customWidth="1"/>
    <col min="5633" max="5633" width="7.28515625" style="2" customWidth="1"/>
    <col min="5634" max="5634" width="103.28515625" style="2" customWidth="1"/>
    <col min="5635" max="5636" width="19.140625" style="2" customWidth="1"/>
    <col min="5637" max="5887" width="12.28515625" style="2"/>
    <col min="5888" max="5888" width="8.28515625" style="2" customWidth="1"/>
    <col min="5889" max="5889" width="7.28515625" style="2" customWidth="1"/>
    <col min="5890" max="5890" width="103.28515625" style="2" customWidth="1"/>
    <col min="5891" max="5892" width="19.140625" style="2" customWidth="1"/>
    <col min="5893" max="6143" width="12.28515625" style="2"/>
    <col min="6144" max="6144" width="8.28515625" style="2" customWidth="1"/>
    <col min="6145" max="6145" width="7.28515625" style="2" customWidth="1"/>
    <col min="6146" max="6146" width="103.28515625" style="2" customWidth="1"/>
    <col min="6147" max="6148" width="19.140625" style="2" customWidth="1"/>
    <col min="6149" max="6399" width="12.28515625" style="2"/>
    <col min="6400" max="6400" width="8.28515625" style="2" customWidth="1"/>
    <col min="6401" max="6401" width="7.28515625" style="2" customWidth="1"/>
    <col min="6402" max="6402" width="103.28515625" style="2" customWidth="1"/>
    <col min="6403" max="6404" width="19.140625" style="2" customWidth="1"/>
    <col min="6405" max="6655" width="12.28515625" style="2"/>
    <col min="6656" max="6656" width="8.28515625" style="2" customWidth="1"/>
    <col min="6657" max="6657" width="7.28515625" style="2" customWidth="1"/>
    <col min="6658" max="6658" width="103.28515625" style="2" customWidth="1"/>
    <col min="6659" max="6660" width="19.140625" style="2" customWidth="1"/>
    <col min="6661" max="6911" width="12.28515625" style="2"/>
    <col min="6912" max="6912" width="8.28515625" style="2" customWidth="1"/>
    <col min="6913" max="6913" width="7.28515625" style="2" customWidth="1"/>
    <col min="6914" max="6914" width="103.28515625" style="2" customWidth="1"/>
    <col min="6915" max="6916" width="19.140625" style="2" customWidth="1"/>
    <col min="6917" max="7167" width="12.28515625" style="2"/>
    <col min="7168" max="7168" width="8.28515625" style="2" customWidth="1"/>
    <col min="7169" max="7169" width="7.28515625" style="2" customWidth="1"/>
    <col min="7170" max="7170" width="103.28515625" style="2" customWidth="1"/>
    <col min="7171" max="7172" width="19.140625" style="2" customWidth="1"/>
    <col min="7173" max="7423" width="12.28515625" style="2"/>
    <col min="7424" max="7424" width="8.28515625" style="2" customWidth="1"/>
    <col min="7425" max="7425" width="7.28515625" style="2" customWidth="1"/>
    <col min="7426" max="7426" width="103.28515625" style="2" customWidth="1"/>
    <col min="7427" max="7428" width="19.140625" style="2" customWidth="1"/>
    <col min="7429" max="7679" width="12.28515625" style="2"/>
    <col min="7680" max="7680" width="8.28515625" style="2" customWidth="1"/>
    <col min="7681" max="7681" width="7.28515625" style="2" customWidth="1"/>
    <col min="7682" max="7682" width="103.28515625" style="2" customWidth="1"/>
    <col min="7683" max="7684" width="19.140625" style="2" customWidth="1"/>
    <col min="7685" max="7935" width="12.28515625" style="2"/>
    <col min="7936" max="7936" width="8.28515625" style="2" customWidth="1"/>
    <col min="7937" max="7937" width="7.28515625" style="2" customWidth="1"/>
    <col min="7938" max="7938" width="103.28515625" style="2" customWidth="1"/>
    <col min="7939" max="7940" width="19.140625" style="2" customWidth="1"/>
    <col min="7941" max="8191" width="12.28515625" style="2"/>
    <col min="8192" max="8192" width="8.28515625" style="2" customWidth="1"/>
    <col min="8193" max="8193" width="7.28515625" style="2" customWidth="1"/>
    <col min="8194" max="8194" width="103.28515625" style="2" customWidth="1"/>
    <col min="8195" max="8196" width="19.140625" style="2" customWidth="1"/>
    <col min="8197" max="8447" width="12.28515625" style="2"/>
    <col min="8448" max="8448" width="8.28515625" style="2" customWidth="1"/>
    <col min="8449" max="8449" width="7.28515625" style="2" customWidth="1"/>
    <col min="8450" max="8450" width="103.28515625" style="2" customWidth="1"/>
    <col min="8451" max="8452" width="19.140625" style="2" customWidth="1"/>
    <col min="8453" max="8703" width="12.28515625" style="2"/>
    <col min="8704" max="8704" width="8.28515625" style="2" customWidth="1"/>
    <col min="8705" max="8705" width="7.28515625" style="2" customWidth="1"/>
    <col min="8706" max="8706" width="103.28515625" style="2" customWidth="1"/>
    <col min="8707" max="8708" width="19.140625" style="2" customWidth="1"/>
    <col min="8709" max="8959" width="12.28515625" style="2"/>
    <col min="8960" max="8960" width="8.28515625" style="2" customWidth="1"/>
    <col min="8961" max="8961" width="7.28515625" style="2" customWidth="1"/>
    <col min="8962" max="8962" width="103.28515625" style="2" customWidth="1"/>
    <col min="8963" max="8964" width="19.140625" style="2" customWidth="1"/>
    <col min="8965" max="9215" width="12.28515625" style="2"/>
    <col min="9216" max="9216" width="8.28515625" style="2" customWidth="1"/>
    <col min="9217" max="9217" width="7.28515625" style="2" customWidth="1"/>
    <col min="9218" max="9218" width="103.28515625" style="2" customWidth="1"/>
    <col min="9219" max="9220" width="19.140625" style="2" customWidth="1"/>
    <col min="9221" max="9471" width="12.28515625" style="2"/>
    <col min="9472" max="9472" width="8.28515625" style="2" customWidth="1"/>
    <col min="9473" max="9473" width="7.28515625" style="2" customWidth="1"/>
    <col min="9474" max="9474" width="103.28515625" style="2" customWidth="1"/>
    <col min="9475" max="9476" width="19.140625" style="2" customWidth="1"/>
    <col min="9477" max="9727" width="12.28515625" style="2"/>
    <col min="9728" max="9728" width="8.28515625" style="2" customWidth="1"/>
    <col min="9729" max="9729" width="7.28515625" style="2" customWidth="1"/>
    <col min="9730" max="9730" width="103.28515625" style="2" customWidth="1"/>
    <col min="9731" max="9732" width="19.140625" style="2" customWidth="1"/>
    <col min="9733" max="9983" width="12.28515625" style="2"/>
    <col min="9984" max="9984" width="8.28515625" style="2" customWidth="1"/>
    <col min="9985" max="9985" width="7.28515625" style="2" customWidth="1"/>
    <col min="9986" max="9986" width="103.28515625" style="2" customWidth="1"/>
    <col min="9987" max="9988" width="19.140625" style="2" customWidth="1"/>
    <col min="9989" max="10239" width="12.28515625" style="2"/>
    <col min="10240" max="10240" width="8.28515625" style="2" customWidth="1"/>
    <col min="10241" max="10241" width="7.28515625" style="2" customWidth="1"/>
    <col min="10242" max="10242" width="103.28515625" style="2" customWidth="1"/>
    <col min="10243" max="10244" width="19.140625" style="2" customWidth="1"/>
    <col min="10245" max="10495" width="12.28515625" style="2"/>
    <col min="10496" max="10496" width="8.28515625" style="2" customWidth="1"/>
    <col min="10497" max="10497" width="7.28515625" style="2" customWidth="1"/>
    <col min="10498" max="10498" width="103.28515625" style="2" customWidth="1"/>
    <col min="10499" max="10500" width="19.140625" style="2" customWidth="1"/>
    <col min="10501" max="10751" width="12.28515625" style="2"/>
    <col min="10752" max="10752" width="8.28515625" style="2" customWidth="1"/>
    <col min="10753" max="10753" width="7.28515625" style="2" customWidth="1"/>
    <col min="10754" max="10754" width="103.28515625" style="2" customWidth="1"/>
    <col min="10755" max="10756" width="19.140625" style="2" customWidth="1"/>
    <col min="10757" max="11007" width="12.28515625" style="2"/>
    <col min="11008" max="11008" width="8.28515625" style="2" customWidth="1"/>
    <col min="11009" max="11009" width="7.28515625" style="2" customWidth="1"/>
    <col min="11010" max="11010" width="103.28515625" style="2" customWidth="1"/>
    <col min="11011" max="11012" width="19.140625" style="2" customWidth="1"/>
    <col min="11013" max="11263" width="12.28515625" style="2"/>
    <col min="11264" max="11264" width="8.28515625" style="2" customWidth="1"/>
    <col min="11265" max="11265" width="7.28515625" style="2" customWidth="1"/>
    <col min="11266" max="11266" width="103.28515625" style="2" customWidth="1"/>
    <col min="11267" max="11268" width="19.140625" style="2" customWidth="1"/>
    <col min="11269" max="11519" width="12.28515625" style="2"/>
    <col min="11520" max="11520" width="8.28515625" style="2" customWidth="1"/>
    <col min="11521" max="11521" width="7.28515625" style="2" customWidth="1"/>
    <col min="11522" max="11522" width="103.28515625" style="2" customWidth="1"/>
    <col min="11523" max="11524" width="19.140625" style="2" customWidth="1"/>
    <col min="11525" max="11775" width="12.28515625" style="2"/>
    <col min="11776" max="11776" width="8.28515625" style="2" customWidth="1"/>
    <col min="11777" max="11777" width="7.28515625" style="2" customWidth="1"/>
    <col min="11778" max="11778" width="103.28515625" style="2" customWidth="1"/>
    <col min="11779" max="11780" width="19.140625" style="2" customWidth="1"/>
    <col min="11781" max="12031" width="12.28515625" style="2"/>
    <col min="12032" max="12032" width="8.28515625" style="2" customWidth="1"/>
    <col min="12033" max="12033" width="7.28515625" style="2" customWidth="1"/>
    <col min="12034" max="12034" width="103.28515625" style="2" customWidth="1"/>
    <col min="12035" max="12036" width="19.140625" style="2" customWidth="1"/>
    <col min="12037" max="12287" width="12.28515625" style="2"/>
    <col min="12288" max="12288" width="8.28515625" style="2" customWidth="1"/>
    <col min="12289" max="12289" width="7.28515625" style="2" customWidth="1"/>
    <col min="12290" max="12290" width="103.28515625" style="2" customWidth="1"/>
    <col min="12291" max="12292" width="19.140625" style="2" customWidth="1"/>
    <col min="12293" max="12543" width="12.28515625" style="2"/>
    <col min="12544" max="12544" width="8.28515625" style="2" customWidth="1"/>
    <col min="12545" max="12545" width="7.28515625" style="2" customWidth="1"/>
    <col min="12546" max="12546" width="103.28515625" style="2" customWidth="1"/>
    <col min="12547" max="12548" width="19.140625" style="2" customWidth="1"/>
    <col min="12549" max="12799" width="12.28515625" style="2"/>
    <col min="12800" max="12800" width="8.28515625" style="2" customWidth="1"/>
    <col min="12801" max="12801" width="7.28515625" style="2" customWidth="1"/>
    <col min="12802" max="12802" width="103.28515625" style="2" customWidth="1"/>
    <col min="12803" max="12804" width="19.140625" style="2" customWidth="1"/>
    <col min="12805" max="13055" width="12.28515625" style="2"/>
    <col min="13056" max="13056" width="8.28515625" style="2" customWidth="1"/>
    <col min="13057" max="13057" width="7.28515625" style="2" customWidth="1"/>
    <col min="13058" max="13058" width="103.28515625" style="2" customWidth="1"/>
    <col min="13059" max="13060" width="19.140625" style="2" customWidth="1"/>
    <col min="13061" max="13311" width="12.28515625" style="2"/>
    <col min="13312" max="13312" width="8.28515625" style="2" customWidth="1"/>
    <col min="13313" max="13313" width="7.28515625" style="2" customWidth="1"/>
    <col min="13314" max="13314" width="103.28515625" style="2" customWidth="1"/>
    <col min="13315" max="13316" width="19.140625" style="2" customWidth="1"/>
    <col min="13317" max="13567" width="12.28515625" style="2"/>
    <col min="13568" max="13568" width="8.28515625" style="2" customWidth="1"/>
    <col min="13569" max="13569" width="7.28515625" style="2" customWidth="1"/>
    <col min="13570" max="13570" width="103.28515625" style="2" customWidth="1"/>
    <col min="13571" max="13572" width="19.140625" style="2" customWidth="1"/>
    <col min="13573" max="13823" width="12.28515625" style="2"/>
    <col min="13824" max="13824" width="8.28515625" style="2" customWidth="1"/>
    <col min="13825" max="13825" width="7.28515625" style="2" customWidth="1"/>
    <col min="13826" max="13826" width="103.28515625" style="2" customWidth="1"/>
    <col min="13827" max="13828" width="19.140625" style="2" customWidth="1"/>
    <col min="13829" max="14079" width="12.28515625" style="2"/>
    <col min="14080" max="14080" width="8.28515625" style="2" customWidth="1"/>
    <col min="14081" max="14081" width="7.28515625" style="2" customWidth="1"/>
    <col min="14082" max="14082" width="103.28515625" style="2" customWidth="1"/>
    <col min="14083" max="14084" width="19.140625" style="2" customWidth="1"/>
    <col min="14085" max="14335" width="12.28515625" style="2"/>
    <col min="14336" max="14336" width="8.28515625" style="2" customWidth="1"/>
    <col min="14337" max="14337" width="7.28515625" style="2" customWidth="1"/>
    <col min="14338" max="14338" width="103.28515625" style="2" customWidth="1"/>
    <col min="14339" max="14340" width="19.140625" style="2" customWidth="1"/>
    <col min="14341" max="14591" width="12.28515625" style="2"/>
    <col min="14592" max="14592" width="8.28515625" style="2" customWidth="1"/>
    <col min="14593" max="14593" width="7.28515625" style="2" customWidth="1"/>
    <col min="14594" max="14594" width="103.28515625" style="2" customWidth="1"/>
    <col min="14595" max="14596" width="19.140625" style="2" customWidth="1"/>
    <col min="14597" max="14847" width="12.28515625" style="2"/>
    <col min="14848" max="14848" width="8.28515625" style="2" customWidth="1"/>
    <col min="14849" max="14849" width="7.28515625" style="2" customWidth="1"/>
    <col min="14850" max="14850" width="103.28515625" style="2" customWidth="1"/>
    <col min="14851" max="14852" width="19.140625" style="2" customWidth="1"/>
    <col min="14853" max="15103" width="12.28515625" style="2"/>
    <col min="15104" max="15104" width="8.28515625" style="2" customWidth="1"/>
    <col min="15105" max="15105" width="7.28515625" style="2" customWidth="1"/>
    <col min="15106" max="15106" width="103.28515625" style="2" customWidth="1"/>
    <col min="15107" max="15108" width="19.140625" style="2" customWidth="1"/>
    <col min="15109" max="15359" width="12.28515625" style="2"/>
    <col min="15360" max="15360" width="8.28515625" style="2" customWidth="1"/>
    <col min="15361" max="15361" width="7.28515625" style="2" customWidth="1"/>
    <col min="15362" max="15362" width="103.28515625" style="2" customWidth="1"/>
    <col min="15363" max="15364" width="19.140625" style="2" customWidth="1"/>
    <col min="15365" max="15615" width="12.28515625" style="2"/>
    <col min="15616" max="15616" width="8.28515625" style="2" customWidth="1"/>
    <col min="15617" max="15617" width="7.28515625" style="2" customWidth="1"/>
    <col min="15618" max="15618" width="103.28515625" style="2" customWidth="1"/>
    <col min="15619" max="15620" width="19.140625" style="2" customWidth="1"/>
    <col min="15621" max="15871" width="12.28515625" style="2"/>
    <col min="15872" max="15872" width="8.28515625" style="2" customWidth="1"/>
    <col min="15873" max="15873" width="7.28515625" style="2" customWidth="1"/>
    <col min="15874" max="15874" width="103.28515625" style="2" customWidth="1"/>
    <col min="15875" max="15876" width="19.140625" style="2" customWidth="1"/>
    <col min="15877" max="16127" width="12.28515625" style="2"/>
    <col min="16128" max="16128" width="8.28515625" style="2" customWidth="1"/>
    <col min="16129" max="16129" width="7.28515625" style="2" customWidth="1"/>
    <col min="16130" max="16130" width="103.28515625" style="2" customWidth="1"/>
    <col min="16131" max="16132" width="19.140625" style="2" customWidth="1"/>
    <col min="16133" max="16384" width="12.28515625" style="2"/>
  </cols>
  <sheetData>
    <row r="1" spans="1:250" s="7" customFormat="1" x14ac:dyDescent="0.2">
      <c r="A1" s="1" t="s">
        <v>265</v>
      </c>
      <c r="D1" s="26"/>
      <c r="E1" s="26"/>
    </row>
    <row r="2" spans="1:250" s="7" customFormat="1" x14ac:dyDescent="0.2">
      <c r="D2" s="26"/>
      <c r="E2" s="26"/>
    </row>
    <row r="3" spans="1:250" s="7" customFormat="1" x14ac:dyDescent="0.2">
      <c r="A3" s="3"/>
      <c r="B3" s="3" t="s">
        <v>236</v>
      </c>
      <c r="D3" s="26"/>
      <c r="E3" s="26"/>
    </row>
    <row r="4" spans="1:250" s="7" customFormat="1" x14ac:dyDescent="0.2">
      <c r="B4" s="70" t="s">
        <v>15</v>
      </c>
      <c r="C4" s="27"/>
      <c r="D4" s="27"/>
      <c r="E4" s="27"/>
    </row>
    <row r="5" spans="1:250" x14ac:dyDescent="0.2">
      <c r="B5" s="7"/>
      <c r="C5" s="28"/>
      <c r="D5" s="29"/>
      <c r="E5" s="29"/>
    </row>
    <row r="6" spans="1:250" x14ac:dyDescent="0.2">
      <c r="A6" s="30"/>
      <c r="B6" s="112" t="s">
        <v>14</v>
      </c>
      <c r="C6" s="112"/>
      <c r="D6" s="31"/>
      <c r="E6" s="31"/>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row>
    <row r="7" spans="1:250" x14ac:dyDescent="0.2">
      <c r="A7" s="30"/>
      <c r="B7" s="113"/>
      <c r="C7" s="113"/>
      <c r="D7" s="32" t="s">
        <v>263</v>
      </c>
      <c r="E7" s="32" t="s">
        <v>235</v>
      </c>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row>
    <row r="8" spans="1:250" x14ac:dyDescent="0.2">
      <c r="B8" s="33" t="s">
        <v>16</v>
      </c>
      <c r="C8" s="34"/>
      <c r="D8" s="34"/>
      <c r="E8" s="34"/>
    </row>
    <row r="9" spans="1:250" s="76" customFormat="1" x14ac:dyDescent="0.2">
      <c r="B9" s="35">
        <v>1</v>
      </c>
      <c r="C9" s="34" t="s">
        <v>17</v>
      </c>
      <c r="D9" s="34">
        <v>21941.717603093697</v>
      </c>
      <c r="E9" s="34">
        <v>21941.718039527801</v>
      </c>
    </row>
    <row r="10" spans="1:250" s="76" customFormat="1" x14ac:dyDescent="0.2">
      <c r="B10" s="35"/>
      <c r="C10" s="34" t="s">
        <v>19</v>
      </c>
      <c r="D10" s="34">
        <v>21941.717603093697</v>
      </c>
      <c r="E10" s="34">
        <v>21941.718039527801</v>
      </c>
    </row>
    <row r="11" spans="1:250" s="76" customFormat="1" x14ac:dyDescent="0.2">
      <c r="B11" s="35">
        <v>2</v>
      </c>
      <c r="C11" s="34" t="s">
        <v>20</v>
      </c>
      <c r="D11" s="34">
        <v>64754.657965852297</v>
      </c>
      <c r="E11" s="34">
        <v>60065.883817811497</v>
      </c>
    </row>
    <row r="12" spans="1:250" s="76" customFormat="1" x14ac:dyDescent="0.2">
      <c r="B12" s="35">
        <v>3</v>
      </c>
      <c r="C12" s="36" t="s">
        <v>273</v>
      </c>
      <c r="D12" s="34">
        <v>39726.922146105018</v>
      </c>
      <c r="E12" s="34">
        <v>43476.565888017227</v>
      </c>
    </row>
    <row r="13" spans="1:250" s="76" customFormat="1" x14ac:dyDescent="0.2">
      <c r="B13" s="35" t="s">
        <v>23</v>
      </c>
      <c r="C13" s="34" t="s">
        <v>24</v>
      </c>
      <c r="D13" s="34"/>
      <c r="E13" s="34"/>
    </row>
    <row r="14" spans="1:250" ht="25.5" x14ac:dyDescent="0.2">
      <c r="A14" s="7"/>
      <c r="B14" s="35">
        <v>4</v>
      </c>
      <c r="C14" s="36" t="s">
        <v>25</v>
      </c>
      <c r="D14" s="34"/>
      <c r="E14" s="34"/>
    </row>
    <row r="15" spans="1:250" x14ac:dyDescent="0.2">
      <c r="A15" s="7"/>
      <c r="B15" s="35">
        <v>5</v>
      </c>
      <c r="C15" s="34" t="s">
        <v>26</v>
      </c>
      <c r="D15" s="34"/>
      <c r="E15" s="34"/>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row>
    <row r="16" spans="1:250" x14ac:dyDescent="0.2">
      <c r="A16" s="7"/>
      <c r="B16" s="35" t="s">
        <v>27</v>
      </c>
      <c r="C16" s="34" t="s">
        <v>28</v>
      </c>
      <c r="D16" s="34">
        <v>1571.714551497528</v>
      </c>
      <c r="E16" s="34">
        <v>4083.9282964498002</v>
      </c>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row>
    <row r="17" spans="1:250" x14ac:dyDescent="0.2">
      <c r="A17" s="3"/>
      <c r="B17" s="37">
        <v>6</v>
      </c>
      <c r="C17" s="38" t="s">
        <v>29</v>
      </c>
      <c r="D17" s="38">
        <f>+D9+D11+D12+D16</f>
        <v>127995.01226654854</v>
      </c>
      <c r="E17" s="38">
        <v>129568.09604180633</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row>
    <row r="18" spans="1:250" x14ac:dyDescent="0.2">
      <c r="A18" s="7"/>
      <c r="B18" s="33" t="s">
        <v>30</v>
      </c>
      <c r="C18" s="34"/>
      <c r="D18" s="34"/>
      <c r="E18" s="34"/>
    </row>
    <row r="19" spans="1:250" x14ac:dyDescent="0.2">
      <c r="A19" s="7"/>
      <c r="B19" s="35">
        <v>7</v>
      </c>
      <c r="C19" s="34" t="s">
        <v>31</v>
      </c>
      <c r="D19" s="34">
        <v>-850.17479826351189</v>
      </c>
      <c r="E19" s="34">
        <v>-663.18522657831397</v>
      </c>
    </row>
    <row r="20" spans="1:250" x14ac:dyDescent="0.2">
      <c r="A20" s="7"/>
      <c r="B20" s="35">
        <v>8</v>
      </c>
      <c r="C20" s="34" t="s">
        <v>32</v>
      </c>
      <c r="D20" s="34">
        <v>-6355.9174474455194</v>
      </c>
      <c r="E20" s="34">
        <v>-6225.3703554139292</v>
      </c>
    </row>
    <row r="21" spans="1:250" x14ac:dyDescent="0.2">
      <c r="A21" s="7"/>
      <c r="B21" s="35">
        <v>9</v>
      </c>
      <c r="C21" s="34" t="s">
        <v>34</v>
      </c>
      <c r="D21" s="34"/>
      <c r="E21" s="34"/>
    </row>
    <row r="22" spans="1:250" ht="25.5" x14ac:dyDescent="0.2">
      <c r="A22" s="7"/>
      <c r="B22" s="35">
        <v>10</v>
      </c>
      <c r="C22" s="36" t="s">
        <v>35</v>
      </c>
      <c r="D22" s="34">
        <v>-52.50923232009</v>
      </c>
      <c r="E22" s="34">
        <v>-75.147000000000006</v>
      </c>
    </row>
    <row r="23" spans="1:250" x14ac:dyDescent="0.2">
      <c r="A23" s="7"/>
      <c r="B23" s="35">
        <v>11</v>
      </c>
      <c r="C23" s="34" t="s">
        <v>36</v>
      </c>
      <c r="D23" s="34">
        <v>-933.07523516000003</v>
      </c>
      <c r="E23" s="34">
        <v>-1192.33989215</v>
      </c>
    </row>
    <row r="24" spans="1:250" x14ac:dyDescent="0.2">
      <c r="A24" s="7"/>
      <c r="B24" s="35">
        <v>12</v>
      </c>
      <c r="C24" s="34" t="s">
        <v>38</v>
      </c>
      <c r="D24" s="34"/>
      <c r="E24" s="34">
        <v>-1307.3230368527629</v>
      </c>
    </row>
    <row r="25" spans="1:250" s="76" customFormat="1" x14ac:dyDescent="0.2">
      <c r="B25" s="35">
        <v>13</v>
      </c>
      <c r="C25" s="34" t="s">
        <v>39</v>
      </c>
      <c r="D25" s="34"/>
      <c r="E25" s="34"/>
    </row>
    <row r="26" spans="1:250" s="76" customFormat="1" x14ac:dyDescent="0.2">
      <c r="B26" s="35">
        <v>14</v>
      </c>
      <c r="C26" s="34" t="s">
        <v>40</v>
      </c>
      <c r="D26" s="34">
        <v>307.04919097393997</v>
      </c>
      <c r="E26" s="34">
        <v>98.675051102442993</v>
      </c>
    </row>
    <row r="27" spans="1:250" s="76" customFormat="1" x14ac:dyDescent="0.2">
      <c r="B27" s="35">
        <v>15</v>
      </c>
      <c r="C27" s="34" t="s">
        <v>42</v>
      </c>
      <c r="D27" s="34">
        <v>-2824.5029494576047</v>
      </c>
      <c r="E27" s="34">
        <v>-1806.6367482192898</v>
      </c>
    </row>
    <row r="28" spans="1:250" s="76" customFormat="1" x14ac:dyDescent="0.2">
      <c r="B28" s="35">
        <v>16</v>
      </c>
      <c r="C28" s="34" t="s">
        <v>44</v>
      </c>
      <c r="D28" s="34">
        <v>-174.88</v>
      </c>
      <c r="E28" s="34">
        <v>-192.6</v>
      </c>
    </row>
    <row r="29" spans="1:250" s="76" customFormat="1" ht="27" customHeight="1" x14ac:dyDescent="0.2">
      <c r="B29" s="35">
        <v>17</v>
      </c>
      <c r="C29" s="36" t="s">
        <v>272</v>
      </c>
      <c r="D29" s="34"/>
      <c r="E29" s="34"/>
    </row>
    <row r="30" spans="1:250" s="76" customFormat="1" ht="38.25" x14ac:dyDescent="0.2">
      <c r="B30" s="35">
        <v>18</v>
      </c>
      <c r="C30" s="36" t="s">
        <v>271</v>
      </c>
      <c r="D30" s="34"/>
      <c r="E30" s="34"/>
    </row>
    <row r="31" spans="1:250" s="76" customFormat="1" ht="38.25" x14ac:dyDescent="0.2">
      <c r="B31" s="35">
        <v>19</v>
      </c>
      <c r="C31" s="36" t="s">
        <v>45</v>
      </c>
      <c r="D31" s="34"/>
      <c r="E31" s="34"/>
    </row>
    <row r="32" spans="1:250" s="76" customFormat="1" x14ac:dyDescent="0.2">
      <c r="B32" s="35">
        <v>20</v>
      </c>
      <c r="C32" s="34" t="s">
        <v>34</v>
      </c>
      <c r="D32" s="34"/>
      <c r="E32" s="34"/>
    </row>
    <row r="33" spans="2:5" s="76" customFormat="1" ht="25.5" x14ac:dyDescent="0.2">
      <c r="B33" s="35" t="s">
        <v>46</v>
      </c>
      <c r="C33" s="36" t="s">
        <v>47</v>
      </c>
      <c r="D33" s="34">
        <v>0</v>
      </c>
      <c r="E33" s="34"/>
    </row>
    <row r="34" spans="2:5" s="76" customFormat="1" x14ac:dyDescent="0.2">
      <c r="B34" s="35" t="s">
        <v>48</v>
      </c>
      <c r="C34" s="34" t="s">
        <v>49</v>
      </c>
      <c r="D34" s="34"/>
      <c r="E34" s="34"/>
    </row>
    <row r="35" spans="2:5" s="76" customFormat="1" x14ac:dyDescent="0.2">
      <c r="B35" s="35" t="s">
        <v>50</v>
      </c>
      <c r="C35" s="34" t="s">
        <v>51</v>
      </c>
      <c r="D35" s="34">
        <v>0</v>
      </c>
      <c r="E35" s="34"/>
    </row>
    <row r="36" spans="2:5" s="76" customFormat="1" x14ac:dyDescent="0.2">
      <c r="B36" s="35" t="s">
        <v>52</v>
      </c>
      <c r="C36" s="34" t="s">
        <v>53</v>
      </c>
      <c r="D36" s="34"/>
      <c r="E36" s="34"/>
    </row>
    <row r="37" spans="2:5" s="76" customFormat="1" ht="25.5" x14ac:dyDescent="0.2">
      <c r="B37" s="35">
        <v>21</v>
      </c>
      <c r="C37" s="36" t="s">
        <v>54</v>
      </c>
      <c r="D37" s="34"/>
      <c r="E37" s="34"/>
    </row>
    <row r="38" spans="2:5" s="76" customFormat="1" x14ac:dyDescent="0.2">
      <c r="B38" s="35">
        <v>22</v>
      </c>
      <c r="C38" s="34" t="s">
        <v>270</v>
      </c>
      <c r="D38" s="34"/>
      <c r="E38" s="34"/>
    </row>
    <row r="39" spans="2:5" s="76" customFormat="1" ht="25.5" x14ac:dyDescent="0.2">
      <c r="B39" s="35">
        <v>23</v>
      </c>
      <c r="C39" s="36" t="s">
        <v>55</v>
      </c>
      <c r="D39" s="34"/>
      <c r="E39" s="34"/>
    </row>
    <row r="40" spans="2:5" s="76" customFormat="1" x14ac:dyDescent="0.2">
      <c r="B40" s="35">
        <v>24</v>
      </c>
      <c r="C40" s="34" t="s">
        <v>34</v>
      </c>
      <c r="D40" s="34"/>
      <c r="E40" s="34"/>
    </row>
    <row r="41" spans="2:5" s="76" customFormat="1" x14ac:dyDescent="0.2">
      <c r="B41" s="35">
        <v>25</v>
      </c>
      <c r="C41" s="34" t="s">
        <v>56</v>
      </c>
      <c r="D41" s="34"/>
      <c r="E41" s="34"/>
    </row>
    <row r="42" spans="2:5" s="76" customFormat="1" x14ac:dyDescent="0.2">
      <c r="B42" s="35" t="s">
        <v>57</v>
      </c>
      <c r="C42" s="34" t="s">
        <v>58</v>
      </c>
      <c r="D42" s="34"/>
      <c r="E42" s="34"/>
    </row>
    <row r="43" spans="2:5" s="76" customFormat="1" x14ac:dyDescent="0.2">
      <c r="B43" s="35" t="s">
        <v>59</v>
      </c>
      <c r="C43" s="34" t="s">
        <v>60</v>
      </c>
      <c r="D43" s="34"/>
      <c r="E43" s="34"/>
    </row>
    <row r="44" spans="2:5" s="76" customFormat="1" x14ac:dyDescent="0.2">
      <c r="B44" s="40">
        <v>27</v>
      </c>
      <c r="C44" s="41" t="s">
        <v>61</v>
      </c>
      <c r="D44" s="42"/>
      <c r="E44" s="42"/>
    </row>
    <row r="45" spans="2:5" s="76" customFormat="1" x14ac:dyDescent="0.2">
      <c r="B45" s="43">
        <v>28</v>
      </c>
      <c r="C45" s="44" t="s">
        <v>62</v>
      </c>
      <c r="D45" s="44">
        <f>SUM(D19:D44)</f>
        <v>-10884.010471672786</v>
      </c>
      <c r="E45" s="44">
        <v>-11363.927208111851</v>
      </c>
    </row>
    <row r="46" spans="2:5" s="76" customFormat="1" x14ac:dyDescent="0.2">
      <c r="B46" s="45">
        <v>29</v>
      </c>
      <c r="C46" s="39" t="s">
        <v>63</v>
      </c>
      <c r="D46" s="39">
        <v>117111.00179487576</v>
      </c>
      <c r="E46" s="39">
        <v>118204.16883369448</v>
      </c>
    </row>
    <row r="47" spans="2:5" s="76" customFormat="1" x14ac:dyDescent="0.2">
      <c r="B47" s="33" t="s">
        <v>64</v>
      </c>
      <c r="C47" s="34"/>
      <c r="D47" s="34"/>
      <c r="E47" s="34"/>
    </row>
    <row r="48" spans="2:5" s="76" customFormat="1" x14ac:dyDescent="0.2">
      <c r="B48" s="35">
        <v>30</v>
      </c>
      <c r="C48" s="34" t="s">
        <v>17</v>
      </c>
      <c r="D48" s="34">
        <v>14246.424999999999</v>
      </c>
      <c r="E48" s="34">
        <v>13922.49</v>
      </c>
    </row>
    <row r="49" spans="1:250" s="76" customFormat="1" x14ac:dyDescent="0.2">
      <c r="B49" s="35">
        <v>31</v>
      </c>
      <c r="C49" s="34" t="s">
        <v>65</v>
      </c>
      <c r="D49" s="34"/>
      <c r="E49" s="34"/>
    </row>
    <row r="50" spans="1:250" s="76" customFormat="1" x14ac:dyDescent="0.2">
      <c r="B50" s="35">
        <v>32</v>
      </c>
      <c r="C50" s="34" t="s">
        <v>66</v>
      </c>
      <c r="D50" s="34">
        <v>14246.424999999999</v>
      </c>
      <c r="E50" s="34">
        <v>13922.49</v>
      </c>
    </row>
    <row r="51" spans="1:250" s="76" customFormat="1" ht="25.5" x14ac:dyDescent="0.2">
      <c r="B51" s="35">
        <v>33</v>
      </c>
      <c r="C51" s="36" t="s">
        <v>67</v>
      </c>
      <c r="D51" s="34"/>
      <c r="E51" s="34"/>
    </row>
    <row r="52" spans="1:250" s="76" customFormat="1" ht="25.5" x14ac:dyDescent="0.2">
      <c r="B52" s="35">
        <v>34</v>
      </c>
      <c r="C52" s="36" t="s">
        <v>68</v>
      </c>
      <c r="D52" s="34"/>
      <c r="E52" s="34"/>
    </row>
    <row r="53" spans="1:250" s="76" customFormat="1" x14ac:dyDescent="0.2">
      <c r="B53" s="40">
        <v>35</v>
      </c>
      <c r="C53" s="42" t="s">
        <v>69</v>
      </c>
      <c r="D53" s="42"/>
      <c r="E53" s="42"/>
    </row>
    <row r="54" spans="1:250" s="76" customFormat="1" x14ac:dyDescent="0.2">
      <c r="A54" s="75"/>
      <c r="B54" s="45">
        <v>36</v>
      </c>
      <c r="C54" s="39" t="s">
        <v>70</v>
      </c>
      <c r="D54" s="39">
        <v>14246.424999999999</v>
      </c>
      <c r="E54" s="39">
        <v>13922.49</v>
      </c>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75"/>
      <c r="FA54" s="75"/>
      <c r="FB54" s="75"/>
      <c r="FC54" s="75"/>
      <c r="FD54" s="75"/>
      <c r="FE54" s="75"/>
      <c r="FF54" s="75"/>
      <c r="FG54" s="75"/>
      <c r="FH54" s="75"/>
      <c r="FI54" s="75"/>
      <c r="FJ54" s="75"/>
      <c r="FK54" s="75"/>
      <c r="FL54" s="75"/>
      <c r="FM54" s="75"/>
      <c r="FN54" s="75"/>
      <c r="FO54" s="75"/>
      <c r="FP54" s="75"/>
      <c r="FQ54" s="75"/>
      <c r="FR54" s="75"/>
      <c r="FS54" s="75"/>
      <c r="FT54" s="75"/>
      <c r="FU54" s="75"/>
      <c r="FV54" s="75"/>
      <c r="FW54" s="75"/>
      <c r="FX54" s="75"/>
      <c r="FY54" s="75"/>
      <c r="FZ54" s="75"/>
      <c r="GA54" s="75"/>
      <c r="GB54" s="75"/>
      <c r="GC54" s="75"/>
      <c r="GD54" s="75"/>
      <c r="GE54" s="75"/>
      <c r="GF54" s="75"/>
      <c r="GG54" s="75"/>
      <c r="GH54" s="75"/>
      <c r="GI54" s="75"/>
      <c r="GJ54" s="75"/>
      <c r="GK54" s="75"/>
      <c r="GL54" s="75"/>
      <c r="GM54" s="75"/>
      <c r="GN54" s="75"/>
      <c r="GO54" s="75"/>
      <c r="GP54" s="75"/>
      <c r="GQ54" s="75"/>
      <c r="GR54" s="75"/>
      <c r="GS54" s="75"/>
      <c r="GT54" s="75"/>
      <c r="GU54" s="75"/>
      <c r="GV54" s="75"/>
      <c r="GW54" s="75"/>
      <c r="GX54" s="75"/>
      <c r="GY54" s="75"/>
      <c r="GZ54" s="75"/>
      <c r="HA54" s="75"/>
      <c r="HB54" s="75"/>
      <c r="HC54" s="75"/>
      <c r="HD54" s="75"/>
      <c r="HE54" s="75"/>
      <c r="HF54" s="75"/>
      <c r="HG54" s="75"/>
      <c r="HH54" s="75"/>
      <c r="HI54" s="75"/>
      <c r="HJ54" s="75"/>
      <c r="HK54" s="75"/>
      <c r="HL54" s="75"/>
      <c r="HM54" s="75"/>
      <c r="HN54" s="75"/>
      <c r="HO54" s="75"/>
      <c r="HP54" s="75"/>
      <c r="HQ54" s="75"/>
      <c r="HR54" s="75"/>
      <c r="HS54" s="75"/>
      <c r="HT54" s="75"/>
      <c r="HU54" s="75"/>
      <c r="HV54" s="75"/>
      <c r="HW54" s="75"/>
      <c r="HX54" s="75"/>
      <c r="HY54" s="75"/>
      <c r="HZ54" s="75"/>
      <c r="IA54" s="75"/>
      <c r="IB54" s="75"/>
      <c r="IC54" s="75"/>
      <c r="ID54" s="75"/>
      <c r="IE54" s="75"/>
      <c r="IF54" s="75"/>
      <c r="IG54" s="75"/>
      <c r="IH54" s="75"/>
      <c r="II54" s="75"/>
      <c r="IJ54" s="75"/>
      <c r="IK54" s="75"/>
      <c r="IL54" s="75"/>
      <c r="IM54" s="75"/>
      <c r="IN54" s="75"/>
      <c r="IO54" s="75"/>
      <c r="IP54" s="75"/>
    </row>
    <row r="55" spans="1:250" s="76" customFormat="1" x14ac:dyDescent="0.2">
      <c r="B55" s="33" t="s">
        <v>71</v>
      </c>
      <c r="C55" s="34"/>
      <c r="D55" s="34"/>
      <c r="E55" s="34"/>
    </row>
    <row r="56" spans="1:250" s="76" customFormat="1" x14ac:dyDescent="0.2">
      <c r="B56" s="35">
        <v>37</v>
      </c>
      <c r="C56" s="36" t="s">
        <v>72</v>
      </c>
      <c r="D56" s="34"/>
      <c r="E56" s="34"/>
    </row>
    <row r="57" spans="1:250" s="76" customFormat="1" ht="38.25" x14ac:dyDescent="0.2">
      <c r="B57" s="35">
        <v>38</v>
      </c>
      <c r="C57" s="36" t="s">
        <v>267</v>
      </c>
      <c r="D57" s="34"/>
      <c r="E57" s="34"/>
    </row>
    <row r="58" spans="1:250" s="76" customFormat="1" ht="38.25" x14ac:dyDescent="0.2">
      <c r="B58" s="35">
        <v>39</v>
      </c>
      <c r="C58" s="36" t="s">
        <v>268</v>
      </c>
      <c r="D58" s="34"/>
      <c r="E58" s="34"/>
    </row>
    <row r="59" spans="1:250" s="76" customFormat="1" ht="25.5" x14ac:dyDescent="0.2">
      <c r="B59" s="35">
        <v>40</v>
      </c>
      <c r="C59" s="36" t="s">
        <v>269</v>
      </c>
      <c r="D59" s="34"/>
      <c r="E59" s="34"/>
    </row>
    <row r="60" spans="1:250" s="76" customFormat="1" x14ac:dyDescent="0.2">
      <c r="B60" s="35">
        <v>41</v>
      </c>
      <c r="C60" s="36" t="s">
        <v>34</v>
      </c>
      <c r="D60" s="34"/>
      <c r="E60" s="34"/>
    </row>
    <row r="61" spans="1:250" s="76" customFormat="1" x14ac:dyDescent="0.2">
      <c r="B61" s="40">
        <v>42</v>
      </c>
      <c r="C61" s="42" t="s">
        <v>73</v>
      </c>
      <c r="D61" s="42"/>
      <c r="E61" s="42"/>
    </row>
    <row r="62" spans="1:250" s="76" customFormat="1" x14ac:dyDescent="0.2">
      <c r="B62" s="43">
        <v>43</v>
      </c>
      <c r="C62" s="44" t="s">
        <v>74</v>
      </c>
      <c r="D62" s="44"/>
      <c r="E62" s="44"/>
    </row>
    <row r="63" spans="1:250" s="76" customFormat="1" x14ac:dyDescent="0.2">
      <c r="B63" s="45">
        <v>44</v>
      </c>
      <c r="C63" s="39" t="s">
        <v>75</v>
      </c>
      <c r="D63" s="39">
        <v>14246.424999999999</v>
      </c>
      <c r="E63" s="39">
        <v>13922.49</v>
      </c>
    </row>
    <row r="64" spans="1:250" s="76" customFormat="1" x14ac:dyDescent="0.2">
      <c r="B64" s="45">
        <v>45</v>
      </c>
      <c r="C64" s="39" t="s">
        <v>76</v>
      </c>
      <c r="D64" s="39">
        <f>+D46+D63</f>
        <v>131357.42679487576</v>
      </c>
      <c r="E64" s="39">
        <v>132126.65883369447</v>
      </c>
    </row>
    <row r="65" spans="1:250" s="76" customFormat="1" x14ac:dyDescent="0.2">
      <c r="B65" s="33" t="s">
        <v>77</v>
      </c>
      <c r="C65" s="34"/>
      <c r="D65" s="34"/>
      <c r="E65" s="34"/>
    </row>
    <row r="66" spans="1:250" s="76" customFormat="1" x14ac:dyDescent="0.2">
      <c r="B66" s="35">
        <v>46</v>
      </c>
      <c r="C66" s="34" t="s">
        <v>17</v>
      </c>
      <c r="D66" s="34">
        <v>19088.638999999999</v>
      </c>
      <c r="E66" s="34">
        <v>18170.5283385</v>
      </c>
    </row>
    <row r="67" spans="1:250" s="76" customFormat="1" ht="25.5" x14ac:dyDescent="0.2">
      <c r="B67" s="35">
        <v>47</v>
      </c>
      <c r="C67" s="36" t="s">
        <v>78</v>
      </c>
      <c r="D67" s="34"/>
      <c r="E67" s="34"/>
    </row>
    <row r="68" spans="1:250" s="76" customFormat="1" ht="25.5" x14ac:dyDescent="0.2">
      <c r="B68" s="35">
        <v>48</v>
      </c>
      <c r="C68" s="36" t="s">
        <v>79</v>
      </c>
      <c r="D68" s="34"/>
      <c r="E68" s="34"/>
    </row>
    <row r="69" spans="1:250" s="76" customFormat="1" x14ac:dyDescent="0.2">
      <c r="B69" s="35">
        <v>49</v>
      </c>
      <c r="C69" s="34" t="s">
        <v>80</v>
      </c>
      <c r="D69" s="34"/>
      <c r="E69" s="34"/>
    </row>
    <row r="70" spans="1:250" s="76" customFormat="1" x14ac:dyDescent="0.2">
      <c r="B70" s="40">
        <v>50</v>
      </c>
      <c r="C70" s="42" t="s">
        <v>81</v>
      </c>
      <c r="D70" s="42">
        <v>512.57430466923438</v>
      </c>
      <c r="E70" s="42">
        <v>126.43378019999992</v>
      </c>
    </row>
    <row r="71" spans="1:250" s="76" customFormat="1" x14ac:dyDescent="0.2">
      <c r="B71" s="45">
        <v>51</v>
      </c>
      <c r="C71" s="39" t="s">
        <v>82</v>
      </c>
      <c r="D71" s="39">
        <v>19601.213304669232</v>
      </c>
      <c r="E71" s="39">
        <v>18296.962118700001</v>
      </c>
    </row>
    <row r="72" spans="1:250" s="76" customFormat="1" x14ac:dyDescent="0.2">
      <c r="B72" s="33" t="s">
        <v>83</v>
      </c>
      <c r="C72" s="34"/>
      <c r="D72" s="34"/>
      <c r="E72" s="34"/>
    </row>
    <row r="73" spans="1:250" s="76" customFormat="1" x14ac:dyDescent="0.2">
      <c r="B73" s="35">
        <v>52</v>
      </c>
      <c r="C73" s="36" t="s">
        <v>84</v>
      </c>
      <c r="D73" s="34"/>
      <c r="E73" s="34"/>
    </row>
    <row r="74" spans="1:250" s="76" customFormat="1" ht="25.5" x14ac:dyDescent="0.2">
      <c r="B74" s="35">
        <v>53</v>
      </c>
      <c r="C74" s="36" t="s">
        <v>85</v>
      </c>
      <c r="D74" s="34"/>
      <c r="E74" s="34"/>
    </row>
    <row r="75" spans="1:250" s="76" customFormat="1" ht="38.25" x14ac:dyDescent="0.2">
      <c r="B75" s="35">
        <v>54</v>
      </c>
      <c r="C75" s="36" t="s">
        <v>86</v>
      </c>
      <c r="D75" s="34"/>
      <c r="E75" s="34"/>
    </row>
    <row r="76" spans="1:250" s="76" customFormat="1" ht="26.25" thickBot="1" x14ac:dyDescent="0.25">
      <c r="B76" s="35">
        <v>55</v>
      </c>
      <c r="C76" s="36" t="s">
        <v>87</v>
      </c>
      <c r="D76" s="34">
        <v>-2575</v>
      </c>
      <c r="E76" s="34">
        <v>-2575</v>
      </c>
    </row>
    <row r="77" spans="1:250" s="76" customFormat="1" x14ac:dyDescent="0.2">
      <c r="B77" s="92">
        <v>56</v>
      </c>
      <c r="C77" s="93" t="s">
        <v>34</v>
      </c>
      <c r="D77" s="42"/>
      <c r="E77" s="42"/>
    </row>
    <row r="78" spans="1:250" s="76" customFormat="1" x14ac:dyDescent="0.2">
      <c r="A78" s="75"/>
      <c r="B78" s="43">
        <v>57</v>
      </c>
      <c r="C78" s="44" t="s">
        <v>88</v>
      </c>
      <c r="D78" s="44">
        <v>-2575</v>
      </c>
      <c r="E78" s="44">
        <v>-2575</v>
      </c>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c r="EY78" s="75"/>
      <c r="EZ78" s="75"/>
      <c r="FA78" s="75"/>
      <c r="FB78" s="75"/>
      <c r="FC78" s="75"/>
      <c r="FD78" s="75"/>
      <c r="FE78" s="75"/>
      <c r="FF78" s="75"/>
      <c r="FG78" s="75"/>
      <c r="FH78" s="75"/>
      <c r="FI78" s="75"/>
      <c r="FJ78" s="75"/>
      <c r="FK78" s="75"/>
      <c r="FL78" s="75"/>
      <c r="FM78" s="75"/>
      <c r="FN78" s="75"/>
      <c r="FO78" s="75"/>
      <c r="FP78" s="75"/>
      <c r="FQ78" s="75"/>
      <c r="FR78" s="75"/>
      <c r="FS78" s="75"/>
      <c r="FT78" s="75"/>
      <c r="FU78" s="75"/>
      <c r="FV78" s="75"/>
      <c r="FW78" s="75"/>
      <c r="FX78" s="75"/>
      <c r="FY78" s="75"/>
      <c r="FZ78" s="75"/>
      <c r="GA78" s="75"/>
      <c r="GB78" s="75"/>
      <c r="GC78" s="75"/>
      <c r="GD78" s="75"/>
      <c r="GE78" s="75"/>
      <c r="GF78" s="75"/>
      <c r="GG78" s="75"/>
      <c r="GH78" s="75"/>
      <c r="GI78" s="75"/>
      <c r="GJ78" s="75"/>
      <c r="GK78" s="75"/>
      <c r="GL78" s="75"/>
      <c r="GM78" s="75"/>
      <c r="GN78" s="75"/>
      <c r="GO78" s="75"/>
      <c r="GP78" s="75"/>
      <c r="GQ78" s="75"/>
      <c r="GR78" s="75"/>
      <c r="GS78" s="75"/>
      <c r="GT78" s="75"/>
      <c r="GU78" s="75"/>
      <c r="GV78" s="75"/>
      <c r="GW78" s="75"/>
      <c r="GX78" s="75"/>
      <c r="GY78" s="75"/>
      <c r="GZ78" s="75"/>
      <c r="HA78" s="75"/>
      <c r="HB78" s="75"/>
      <c r="HC78" s="75"/>
      <c r="HD78" s="75"/>
      <c r="HE78" s="75"/>
      <c r="HF78" s="75"/>
      <c r="HG78" s="75"/>
      <c r="HH78" s="75"/>
      <c r="HI78" s="75"/>
      <c r="HJ78" s="75"/>
      <c r="HK78" s="75"/>
      <c r="HL78" s="75"/>
      <c r="HM78" s="75"/>
      <c r="HN78" s="75"/>
      <c r="HO78" s="75"/>
      <c r="HP78" s="75"/>
      <c r="HQ78" s="75"/>
      <c r="HR78" s="75"/>
      <c r="HS78" s="75"/>
      <c r="HT78" s="75"/>
      <c r="HU78" s="75"/>
      <c r="HV78" s="75"/>
      <c r="HW78" s="75"/>
      <c r="HX78" s="75"/>
      <c r="HY78" s="75"/>
      <c r="HZ78" s="75"/>
      <c r="IA78" s="75"/>
      <c r="IB78" s="75"/>
      <c r="IC78" s="75"/>
      <c r="ID78" s="75"/>
      <c r="IE78" s="75"/>
      <c r="IF78" s="75"/>
      <c r="IG78" s="75"/>
      <c r="IH78" s="75"/>
      <c r="II78" s="75"/>
      <c r="IJ78" s="75"/>
      <c r="IK78" s="75"/>
      <c r="IL78" s="75"/>
      <c r="IM78" s="75"/>
      <c r="IN78" s="75"/>
      <c r="IO78" s="75"/>
      <c r="IP78" s="75"/>
    </row>
    <row r="79" spans="1:250" s="76" customFormat="1" x14ac:dyDescent="0.2">
      <c r="B79" s="46">
        <v>58</v>
      </c>
      <c r="C79" s="47" t="s">
        <v>89</v>
      </c>
      <c r="D79" s="47">
        <v>17026.213304669232</v>
      </c>
      <c r="E79" s="47">
        <v>15721.962118700001</v>
      </c>
    </row>
    <row r="80" spans="1:250" s="76" customFormat="1" x14ac:dyDescent="0.2">
      <c r="B80" s="45">
        <v>59</v>
      </c>
      <c r="C80" s="39" t="s">
        <v>90</v>
      </c>
      <c r="D80" s="39">
        <v>148383.64009954501</v>
      </c>
      <c r="E80" s="39">
        <v>147848.62095239447</v>
      </c>
    </row>
    <row r="81" spans="2:5" s="76" customFormat="1" x14ac:dyDescent="0.2">
      <c r="B81" s="45">
        <v>60</v>
      </c>
      <c r="C81" s="39" t="s">
        <v>91</v>
      </c>
      <c r="D81" s="39">
        <v>615307.62975387799</v>
      </c>
      <c r="E81" s="39">
        <v>610818.9566039542</v>
      </c>
    </row>
    <row r="82" spans="2:5" s="76" customFormat="1" x14ac:dyDescent="0.2">
      <c r="B82" s="33" t="s">
        <v>92</v>
      </c>
      <c r="C82" s="34"/>
      <c r="D82" s="34"/>
      <c r="E82" s="34"/>
    </row>
    <row r="83" spans="2:5" s="76" customFormat="1" x14ac:dyDescent="0.2">
      <c r="B83" s="35">
        <v>61</v>
      </c>
      <c r="C83" s="36" t="s">
        <v>93</v>
      </c>
      <c r="D83" s="48">
        <v>0.19032918841579299</v>
      </c>
      <c r="E83" s="48">
        <v>0.19351752250855886</v>
      </c>
    </row>
    <row r="84" spans="2:5" s="76" customFormat="1" x14ac:dyDescent="0.2">
      <c r="B84" s="35">
        <v>62</v>
      </c>
      <c r="C84" s="34" t="s">
        <v>94</v>
      </c>
      <c r="D84" s="48">
        <v>0.21348252556147174</v>
      </c>
      <c r="E84" s="48">
        <v>0.21631067561796233</v>
      </c>
    </row>
    <row r="85" spans="2:5" s="76" customFormat="1" x14ac:dyDescent="0.2">
      <c r="B85" s="35">
        <v>63</v>
      </c>
      <c r="C85" s="34" t="s">
        <v>95</v>
      </c>
      <c r="D85" s="48">
        <v>0.24115358387661026</v>
      </c>
      <c r="E85" s="48">
        <v>0.24204982786384438</v>
      </c>
    </row>
    <row r="86" spans="2:5" s="76" customFormat="1" ht="38.25" x14ac:dyDescent="0.2">
      <c r="B86" s="35">
        <v>64</v>
      </c>
      <c r="C86" s="36" t="s">
        <v>96</v>
      </c>
      <c r="D86" s="48">
        <v>0.1095</v>
      </c>
      <c r="E86" s="48">
        <v>0.10937200000000001</v>
      </c>
    </row>
    <row r="87" spans="2:5" s="76" customFormat="1" x14ac:dyDescent="0.2">
      <c r="B87" s="35">
        <v>65</v>
      </c>
      <c r="C87" s="34" t="s">
        <v>97</v>
      </c>
      <c r="D87" s="48">
        <v>2.5000000000000001E-2</v>
      </c>
      <c r="E87" s="48">
        <v>2.5000000000000001E-2</v>
      </c>
    </row>
    <row r="88" spans="2:5" s="76" customFormat="1" x14ac:dyDescent="0.2">
      <c r="B88" s="35">
        <v>66</v>
      </c>
      <c r="C88" s="34" t="s">
        <v>98</v>
      </c>
      <c r="D88" s="48">
        <v>9.4999999999999998E-3</v>
      </c>
      <c r="E88" s="48">
        <v>9.3720000000000001E-3</v>
      </c>
    </row>
    <row r="89" spans="2:5" s="76" customFormat="1" x14ac:dyDescent="0.2">
      <c r="B89" s="35">
        <v>67</v>
      </c>
      <c r="C89" s="34" t="s">
        <v>99</v>
      </c>
      <c r="D89" s="48">
        <v>0.03</v>
      </c>
      <c r="E89" s="48">
        <v>0.03</v>
      </c>
    </row>
    <row r="90" spans="2:5" s="76" customFormat="1" x14ac:dyDescent="0.2">
      <c r="B90" s="35" t="s">
        <v>100</v>
      </c>
      <c r="C90" s="36" t="s">
        <v>101</v>
      </c>
      <c r="D90" s="49"/>
      <c r="E90" s="49"/>
    </row>
    <row r="91" spans="2:5" s="76" customFormat="1" x14ac:dyDescent="0.2">
      <c r="B91" s="35">
        <v>68</v>
      </c>
      <c r="C91" s="34" t="s">
        <v>102</v>
      </c>
      <c r="D91" s="48">
        <v>0.14532918841579301</v>
      </c>
      <c r="E91" s="48">
        <v>0.14921808839658329</v>
      </c>
    </row>
    <row r="92" spans="2:5" s="76" customFormat="1" x14ac:dyDescent="0.2">
      <c r="B92" s="35">
        <v>69</v>
      </c>
      <c r="C92" s="34" t="s">
        <v>103</v>
      </c>
      <c r="D92" s="34"/>
      <c r="E92" s="34"/>
    </row>
    <row r="93" spans="2:5" s="76" customFormat="1" x14ac:dyDescent="0.2">
      <c r="B93" s="35">
        <v>70</v>
      </c>
      <c r="C93" s="34" t="s">
        <v>103</v>
      </c>
      <c r="D93" s="34"/>
      <c r="E93" s="34"/>
    </row>
    <row r="94" spans="2:5" s="76" customFormat="1" x14ac:dyDescent="0.2">
      <c r="B94" s="35">
        <v>71</v>
      </c>
      <c r="C94" s="34" t="s">
        <v>103</v>
      </c>
      <c r="D94" s="34"/>
      <c r="E94" s="34"/>
    </row>
    <row r="95" spans="2:5" s="76" customFormat="1" x14ac:dyDescent="0.2">
      <c r="B95" s="33" t="s">
        <v>104</v>
      </c>
      <c r="C95" s="34"/>
      <c r="D95" s="34"/>
      <c r="E95" s="34"/>
    </row>
    <row r="96" spans="2:5" s="76" customFormat="1" ht="25.5" x14ac:dyDescent="0.2">
      <c r="B96" s="35">
        <v>72</v>
      </c>
      <c r="C96" s="36" t="s">
        <v>105</v>
      </c>
      <c r="D96" s="34"/>
      <c r="E96" s="34"/>
    </row>
    <row r="97" spans="2:5" s="76" customFormat="1" ht="25.5" x14ac:dyDescent="0.2">
      <c r="B97" s="35">
        <v>73</v>
      </c>
      <c r="C97" s="36" t="s">
        <v>106</v>
      </c>
      <c r="D97" s="34">
        <v>6924</v>
      </c>
      <c r="E97" s="34">
        <v>6653.0209999999997</v>
      </c>
    </row>
    <row r="98" spans="2:5" s="76" customFormat="1" x14ac:dyDescent="0.2">
      <c r="B98" s="35">
        <v>74</v>
      </c>
      <c r="C98" s="34" t="s">
        <v>34</v>
      </c>
      <c r="D98" s="34"/>
      <c r="E98" s="34"/>
    </row>
    <row r="99" spans="2:5" s="76" customFormat="1" ht="25.5" x14ac:dyDescent="0.2">
      <c r="B99" s="35">
        <v>75</v>
      </c>
      <c r="C99" s="36" t="s">
        <v>107</v>
      </c>
      <c r="D99" s="34"/>
      <c r="E99" s="34"/>
    </row>
    <row r="100" spans="2:5" s="76" customFormat="1" x14ac:dyDescent="0.2">
      <c r="B100" s="33" t="s">
        <v>108</v>
      </c>
      <c r="C100" s="34"/>
      <c r="D100" s="34"/>
      <c r="E100" s="34"/>
    </row>
    <row r="101" spans="2:5" s="76" customFormat="1" ht="25.5" x14ac:dyDescent="0.2">
      <c r="B101" s="35">
        <v>76</v>
      </c>
      <c r="C101" s="36" t="s">
        <v>109</v>
      </c>
      <c r="D101" s="34"/>
      <c r="E101" s="34"/>
    </row>
    <row r="102" spans="2:5" s="76" customFormat="1" x14ac:dyDescent="0.2">
      <c r="B102" s="35">
        <v>77</v>
      </c>
      <c r="C102" s="34" t="s">
        <v>110</v>
      </c>
      <c r="D102" s="34"/>
      <c r="E102" s="34"/>
    </row>
    <row r="103" spans="2:5" s="76" customFormat="1" ht="25.5" x14ac:dyDescent="0.2">
      <c r="B103" s="35">
        <v>78</v>
      </c>
      <c r="C103" s="36" t="s">
        <v>111</v>
      </c>
      <c r="D103" s="34"/>
      <c r="E103" s="34"/>
    </row>
    <row r="104" spans="2:5" s="76" customFormat="1" x14ac:dyDescent="0.2">
      <c r="B104" s="35">
        <v>79</v>
      </c>
      <c r="C104" s="36" t="s">
        <v>112</v>
      </c>
      <c r="D104" s="34">
        <v>2761.5313869981537</v>
      </c>
      <c r="E104" s="34">
        <v>2589.6445838746754</v>
      </c>
    </row>
    <row r="105" spans="2:5" s="76" customFormat="1" x14ac:dyDescent="0.2">
      <c r="B105" s="33" t="s">
        <v>113</v>
      </c>
      <c r="C105" s="34"/>
      <c r="D105" s="34"/>
      <c r="E105" s="34"/>
    </row>
    <row r="106" spans="2:5" s="76" customFormat="1" x14ac:dyDescent="0.2">
      <c r="B106" s="33" t="s">
        <v>114</v>
      </c>
      <c r="C106" s="34"/>
      <c r="D106" s="34"/>
      <c r="E106" s="34"/>
    </row>
    <row r="107" spans="2:5" s="76" customFormat="1" x14ac:dyDescent="0.2">
      <c r="B107" s="35">
        <v>80</v>
      </c>
      <c r="C107" s="34" t="s">
        <v>115</v>
      </c>
      <c r="D107" s="34"/>
      <c r="E107" s="34"/>
    </row>
    <row r="108" spans="2:5" s="76" customFormat="1" x14ac:dyDescent="0.2">
      <c r="B108" s="35">
        <v>81</v>
      </c>
      <c r="C108" s="36" t="s">
        <v>116</v>
      </c>
      <c r="D108" s="34"/>
      <c r="E108" s="34"/>
    </row>
    <row r="109" spans="2:5" s="76" customFormat="1" x14ac:dyDescent="0.2">
      <c r="B109" s="35">
        <v>82</v>
      </c>
      <c r="C109" s="34" t="s">
        <v>117</v>
      </c>
      <c r="D109" s="34"/>
      <c r="E109" s="34"/>
    </row>
    <row r="110" spans="2:5" s="76" customFormat="1" x14ac:dyDescent="0.2">
      <c r="B110" s="35">
        <v>83</v>
      </c>
      <c r="C110" s="36" t="s">
        <v>118</v>
      </c>
      <c r="D110" s="34"/>
      <c r="E110" s="34"/>
    </row>
    <row r="111" spans="2:5" s="76" customFormat="1" x14ac:dyDescent="0.2">
      <c r="B111" s="35">
        <v>84</v>
      </c>
      <c r="C111" s="34" t="s">
        <v>119</v>
      </c>
      <c r="D111" s="34"/>
      <c r="E111" s="34"/>
    </row>
    <row r="112" spans="2:5" s="76" customFormat="1" x14ac:dyDescent="0.2">
      <c r="B112" s="35">
        <v>85</v>
      </c>
      <c r="C112" s="36" t="s">
        <v>120</v>
      </c>
      <c r="D112" s="34"/>
      <c r="E112" s="34"/>
    </row>
    <row r="113" spans="1:250" s="76" customFormat="1" x14ac:dyDescent="0.2">
      <c r="D113" s="77"/>
      <c r="E113" s="77"/>
    </row>
    <row r="114" spans="1:250" s="76" customFormat="1" x14ac:dyDescent="0.2">
      <c r="B114" s="50"/>
      <c r="C114" s="50"/>
      <c r="D114" s="50"/>
      <c r="E114" s="50"/>
    </row>
    <row r="115" spans="1:250" s="76" customFormat="1" x14ac:dyDescent="0.2">
      <c r="A115" s="70"/>
      <c r="B115" s="50"/>
      <c r="C115" s="50"/>
      <c r="D115" s="50"/>
      <c r="E115" s="5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c r="BU115" s="70"/>
      <c r="BV115" s="70"/>
      <c r="BW115" s="70"/>
      <c r="BX115" s="70"/>
      <c r="BY115" s="70"/>
      <c r="BZ115" s="70"/>
      <c r="CA115" s="70"/>
      <c r="CB115" s="70"/>
      <c r="CC115" s="70"/>
      <c r="CD115" s="70"/>
      <c r="CE115" s="70"/>
      <c r="CF115" s="70"/>
      <c r="CG115" s="70"/>
      <c r="CH115" s="70"/>
      <c r="CI115" s="70"/>
      <c r="CJ115" s="70"/>
      <c r="CK115" s="70"/>
      <c r="CL115" s="70"/>
      <c r="CM115" s="70"/>
      <c r="CN115" s="70"/>
      <c r="CO115" s="70"/>
      <c r="CP115" s="70"/>
      <c r="CQ115" s="70"/>
      <c r="CR115" s="70"/>
      <c r="CS115" s="70"/>
      <c r="CT115" s="70"/>
      <c r="CU115" s="70"/>
      <c r="CV115" s="70"/>
      <c r="CW115" s="70"/>
      <c r="CX115" s="70"/>
      <c r="CY115" s="70"/>
      <c r="CZ115" s="70"/>
      <c r="DA115" s="70"/>
      <c r="DB115" s="70"/>
      <c r="DC115" s="70"/>
      <c r="DD115" s="70"/>
      <c r="DE115" s="70"/>
      <c r="DF115" s="70"/>
      <c r="DG115" s="70"/>
      <c r="DH115" s="70"/>
      <c r="DI115" s="70"/>
      <c r="DJ115" s="70"/>
      <c r="DK115" s="70"/>
      <c r="DL115" s="70"/>
      <c r="DM115" s="70"/>
      <c r="DN115" s="70"/>
      <c r="DO115" s="70"/>
      <c r="DP115" s="70"/>
      <c r="DQ115" s="70"/>
      <c r="DR115" s="70"/>
      <c r="DS115" s="70"/>
      <c r="DT115" s="70"/>
      <c r="DU115" s="70"/>
      <c r="DV115" s="70"/>
      <c r="DW115" s="70"/>
      <c r="DX115" s="70"/>
      <c r="DY115" s="70"/>
      <c r="DZ115" s="70"/>
      <c r="EA115" s="70"/>
      <c r="EB115" s="70"/>
      <c r="EC115" s="70"/>
      <c r="ED115" s="70"/>
      <c r="EE115" s="70"/>
      <c r="EF115" s="70"/>
      <c r="EG115" s="70"/>
      <c r="EH115" s="70"/>
      <c r="EI115" s="70"/>
      <c r="EJ115" s="70"/>
      <c r="EK115" s="70"/>
      <c r="EL115" s="70"/>
      <c r="EM115" s="70"/>
      <c r="EN115" s="70"/>
      <c r="EO115" s="70"/>
      <c r="EP115" s="70"/>
      <c r="EQ115" s="70"/>
      <c r="ER115" s="70"/>
      <c r="ES115" s="70"/>
      <c r="ET115" s="70"/>
      <c r="EU115" s="70"/>
      <c r="EV115" s="70"/>
      <c r="EW115" s="70"/>
      <c r="EX115" s="70"/>
      <c r="EY115" s="70"/>
      <c r="EZ115" s="70"/>
      <c r="FA115" s="70"/>
      <c r="FB115" s="70"/>
      <c r="FC115" s="70"/>
      <c r="FD115" s="70"/>
      <c r="FE115" s="70"/>
      <c r="FF115" s="70"/>
      <c r="FG115" s="70"/>
      <c r="FH115" s="70"/>
      <c r="FI115" s="70"/>
      <c r="FJ115" s="70"/>
      <c r="FK115" s="70"/>
      <c r="FL115" s="70"/>
      <c r="FM115" s="70"/>
      <c r="FN115" s="70"/>
      <c r="FO115" s="70"/>
      <c r="FP115" s="70"/>
      <c r="FQ115" s="70"/>
      <c r="FR115" s="70"/>
      <c r="FS115" s="70"/>
      <c r="FT115" s="70"/>
      <c r="FU115" s="70"/>
      <c r="FV115" s="70"/>
      <c r="FW115" s="70"/>
      <c r="FX115" s="70"/>
      <c r="FY115" s="70"/>
      <c r="FZ115" s="70"/>
      <c r="GA115" s="70"/>
      <c r="GB115" s="70"/>
      <c r="GC115" s="70"/>
      <c r="GD115" s="70"/>
      <c r="GE115" s="70"/>
      <c r="GF115" s="70"/>
      <c r="GG115" s="70"/>
      <c r="GH115" s="70"/>
      <c r="GI115" s="70"/>
      <c r="GJ115" s="70"/>
      <c r="GK115" s="70"/>
      <c r="GL115" s="70"/>
      <c r="GM115" s="70"/>
      <c r="GN115" s="70"/>
      <c r="GO115" s="70"/>
      <c r="GP115" s="70"/>
      <c r="GQ115" s="70"/>
      <c r="GR115" s="70"/>
      <c r="GS115" s="70"/>
      <c r="GT115" s="70"/>
      <c r="GU115" s="70"/>
      <c r="GV115" s="70"/>
      <c r="GW115" s="70"/>
      <c r="GX115" s="70"/>
      <c r="GY115" s="70"/>
      <c r="GZ115" s="70"/>
      <c r="HA115" s="70"/>
      <c r="HB115" s="70"/>
      <c r="HC115" s="70"/>
      <c r="HD115" s="70"/>
      <c r="HE115" s="70"/>
      <c r="HF115" s="70"/>
      <c r="HG115" s="70"/>
      <c r="HH115" s="70"/>
      <c r="HI115" s="70"/>
      <c r="HJ115" s="70"/>
      <c r="HK115" s="70"/>
      <c r="HL115" s="70"/>
      <c r="HM115" s="70"/>
      <c r="HN115" s="70"/>
      <c r="HO115" s="70"/>
      <c r="HP115" s="70"/>
      <c r="HQ115" s="70"/>
      <c r="HR115" s="70"/>
      <c r="HS115" s="70"/>
      <c r="HT115" s="70"/>
      <c r="HU115" s="70"/>
      <c r="HV115" s="70"/>
      <c r="HW115" s="70"/>
      <c r="HX115" s="70"/>
      <c r="HY115" s="70"/>
      <c r="HZ115" s="70"/>
      <c r="IA115" s="70"/>
      <c r="IB115" s="70"/>
      <c r="IC115" s="70"/>
      <c r="ID115" s="70"/>
      <c r="IE115" s="70"/>
      <c r="IF115" s="70"/>
      <c r="IG115" s="70"/>
      <c r="IH115" s="70"/>
      <c r="II115" s="70"/>
      <c r="IJ115" s="70"/>
      <c r="IK115" s="70"/>
      <c r="IL115" s="70"/>
      <c r="IM115" s="70"/>
      <c r="IN115" s="70"/>
      <c r="IO115" s="70"/>
      <c r="IP115" s="70"/>
    </row>
    <row r="116" spans="1:250" s="76" customFormat="1" x14ac:dyDescent="0.2">
      <c r="B116" s="50"/>
      <c r="C116" s="50"/>
      <c r="D116" s="50"/>
      <c r="E116" s="50"/>
    </row>
    <row r="117" spans="1:250" s="76" customFormat="1" x14ac:dyDescent="0.2">
      <c r="B117" s="50"/>
      <c r="C117" s="50"/>
      <c r="D117" s="50"/>
      <c r="E117" s="50"/>
    </row>
    <row r="118" spans="1:250" s="76" customFormat="1" x14ac:dyDescent="0.2">
      <c r="D118" s="77"/>
      <c r="E118" s="77"/>
    </row>
    <row r="119" spans="1:250" s="76" customFormat="1" x14ac:dyDescent="0.2">
      <c r="D119" s="77"/>
      <c r="E119" s="77"/>
    </row>
    <row r="120" spans="1:250" s="76" customFormat="1" x14ac:dyDescent="0.2">
      <c r="D120" s="77"/>
      <c r="E120" s="77"/>
    </row>
    <row r="121" spans="1:250" s="76" customFormat="1" x14ac:dyDescent="0.2">
      <c r="D121" s="77"/>
      <c r="E121" s="77"/>
    </row>
    <row r="122" spans="1:250" s="76" customFormat="1" x14ac:dyDescent="0.2">
      <c r="D122" s="77"/>
      <c r="E122" s="77"/>
    </row>
    <row r="123" spans="1:250" x14ac:dyDescent="0.2">
      <c r="D123" s="27"/>
      <c r="E123" s="27"/>
    </row>
    <row r="124" spans="1:250" x14ac:dyDescent="0.2">
      <c r="D124" s="27"/>
      <c r="E124" s="27"/>
    </row>
    <row r="125" spans="1:250" x14ac:dyDescent="0.2">
      <c r="D125" s="27"/>
      <c r="E125" s="27"/>
    </row>
    <row r="126" spans="1:250" s="51" customFormat="1" x14ac:dyDescent="0.2">
      <c r="A126" s="2"/>
      <c r="B126" s="2"/>
      <c r="C126" s="2"/>
      <c r="D126" s="27"/>
      <c r="E126" s="27"/>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row>
    <row r="127" spans="1:250" s="51" customFormat="1" x14ac:dyDescent="0.2">
      <c r="A127" s="2"/>
      <c r="B127" s="2"/>
      <c r="C127" s="2"/>
      <c r="D127" s="27"/>
      <c r="E127" s="27"/>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row>
    <row r="128" spans="1:250" s="51" customFormat="1" x14ac:dyDescent="0.2">
      <c r="A128" s="2"/>
      <c r="B128" s="2"/>
      <c r="C128" s="2"/>
      <c r="D128" s="27"/>
      <c r="E128" s="27"/>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row>
    <row r="129" spans="1:250" s="51" customFormat="1" x14ac:dyDescent="0.2">
      <c r="A129" s="2"/>
      <c r="B129" s="2"/>
      <c r="C129" s="2"/>
      <c r="D129" s="27"/>
      <c r="E129" s="27"/>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row>
    <row r="130" spans="1:250" s="51" customFormat="1" x14ac:dyDescent="0.2">
      <c r="A130" s="2"/>
      <c r="B130" s="2"/>
      <c r="C130" s="2"/>
      <c r="D130" s="27"/>
      <c r="E130" s="27"/>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row>
  </sheetData>
  <mergeCells count="1">
    <mergeCell ref="B6:C7"/>
  </mergeCells>
  <pageMargins left="0.70866141732283472" right="0.70866141732283472" top="0.74803149606299213" bottom="0.74803149606299213" header="0.31496062992125984" footer="0.31496062992125984"/>
  <pageSetup paperSize="9" scale="6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zoomScale="85" zoomScaleNormal="85" workbookViewId="0">
      <selection activeCell="H29" sqref="H29"/>
    </sheetView>
  </sheetViews>
  <sheetFormatPr defaultColWidth="10" defaultRowHeight="12.75" x14ac:dyDescent="0.2"/>
  <cols>
    <col min="1" max="1" width="7.85546875" style="74" customWidth="1"/>
    <col min="2" max="2" width="11.85546875" style="74" customWidth="1"/>
    <col min="3" max="3" width="70.5703125" style="74" customWidth="1"/>
    <col min="4" max="7" width="39.140625" style="74" customWidth="1"/>
    <col min="8" max="8" width="18.85546875" style="74" customWidth="1"/>
    <col min="9" max="16384" width="10" style="74"/>
  </cols>
  <sheetData>
    <row r="1" spans="1:7" s="76" customFormat="1" x14ac:dyDescent="0.2">
      <c r="A1" s="77" t="s">
        <v>265</v>
      </c>
    </row>
    <row r="2" spans="1:7" x14ac:dyDescent="0.2">
      <c r="A2" s="76"/>
      <c r="B2" s="75"/>
      <c r="C2" s="76"/>
      <c r="D2" s="76"/>
      <c r="E2" s="76"/>
      <c r="F2" s="76"/>
      <c r="G2" s="76"/>
    </row>
    <row r="3" spans="1:7" x14ac:dyDescent="0.2">
      <c r="A3" s="75"/>
      <c r="B3" s="75" t="s">
        <v>121</v>
      </c>
      <c r="C3" s="76"/>
      <c r="D3" s="76"/>
    </row>
    <row r="4" spans="1:7" x14ac:dyDescent="0.2">
      <c r="A4" s="76"/>
      <c r="B4" s="73" t="s">
        <v>122</v>
      </c>
      <c r="C4" s="76"/>
    </row>
    <row r="5" spans="1:7" x14ac:dyDescent="0.2">
      <c r="C5" s="78"/>
    </row>
    <row r="6" spans="1:7" x14ac:dyDescent="0.2">
      <c r="B6" s="114" t="s">
        <v>263</v>
      </c>
      <c r="C6" s="115"/>
      <c r="D6" s="115"/>
      <c r="E6" s="115"/>
      <c r="F6" s="115"/>
      <c r="G6" s="116"/>
    </row>
    <row r="7" spans="1:7" x14ac:dyDescent="0.2">
      <c r="B7" s="117"/>
      <c r="C7" s="118"/>
      <c r="D7" s="118"/>
      <c r="E7" s="118"/>
      <c r="F7" s="118"/>
      <c r="G7" s="119"/>
    </row>
    <row r="8" spans="1:7" s="76" customFormat="1" x14ac:dyDescent="0.2">
      <c r="B8" s="79">
        <v>1</v>
      </c>
      <c r="C8" s="80" t="s">
        <v>123</v>
      </c>
      <c r="D8" s="81" t="s">
        <v>124</v>
      </c>
      <c r="E8" s="81" t="s">
        <v>124</v>
      </c>
      <c r="F8" s="81" t="s">
        <v>124</v>
      </c>
      <c r="G8" s="81" t="s">
        <v>124</v>
      </c>
    </row>
    <row r="9" spans="1:7" s="76" customFormat="1" x14ac:dyDescent="0.2">
      <c r="B9" s="79">
        <v>2</v>
      </c>
      <c r="C9" s="80" t="s">
        <v>125</v>
      </c>
      <c r="D9" s="81" t="s">
        <v>126</v>
      </c>
      <c r="E9" s="81" t="s">
        <v>127</v>
      </c>
      <c r="F9" s="81" t="s">
        <v>128</v>
      </c>
      <c r="G9" s="81" t="s">
        <v>237</v>
      </c>
    </row>
    <row r="10" spans="1:7" s="76" customFormat="1" x14ac:dyDescent="0.2">
      <c r="B10" s="79">
        <v>3</v>
      </c>
      <c r="C10" s="80" t="s">
        <v>129</v>
      </c>
      <c r="D10" s="81" t="s">
        <v>130</v>
      </c>
      <c r="E10" s="81" t="s">
        <v>130</v>
      </c>
      <c r="F10" s="81" t="s">
        <v>130</v>
      </c>
      <c r="G10" s="81" t="s">
        <v>130</v>
      </c>
    </row>
    <row r="11" spans="1:7" s="76" customFormat="1" x14ac:dyDescent="0.2">
      <c r="B11" s="79"/>
      <c r="C11" s="82" t="s">
        <v>131</v>
      </c>
      <c r="D11" s="83"/>
      <c r="E11" s="83"/>
      <c r="F11" s="83"/>
      <c r="G11" s="83"/>
    </row>
    <row r="12" spans="1:7" s="76" customFormat="1" x14ac:dyDescent="0.2">
      <c r="B12" s="79">
        <v>4</v>
      </c>
      <c r="C12" s="80" t="s">
        <v>132</v>
      </c>
      <c r="D12" s="81" t="s">
        <v>13</v>
      </c>
      <c r="E12" s="81" t="s">
        <v>13</v>
      </c>
      <c r="F12" s="81" t="s">
        <v>133</v>
      </c>
      <c r="G12" s="81" t="s">
        <v>133</v>
      </c>
    </row>
    <row r="13" spans="1:7" s="76" customFormat="1" x14ac:dyDescent="0.2">
      <c r="B13" s="79">
        <v>5</v>
      </c>
      <c r="C13" s="80" t="s">
        <v>134</v>
      </c>
      <c r="D13" s="81" t="s">
        <v>13</v>
      </c>
      <c r="E13" s="81" t="s">
        <v>13</v>
      </c>
      <c r="F13" s="81" t="s">
        <v>133</v>
      </c>
      <c r="G13" s="81" t="s">
        <v>133</v>
      </c>
    </row>
    <row r="14" spans="1:7" s="76" customFormat="1" x14ac:dyDescent="0.2">
      <c r="B14" s="79">
        <v>6</v>
      </c>
      <c r="C14" s="80" t="s">
        <v>135</v>
      </c>
      <c r="D14" s="81" t="s">
        <v>136</v>
      </c>
      <c r="E14" s="81" t="s">
        <v>136</v>
      </c>
      <c r="F14" s="81" t="s">
        <v>136</v>
      </c>
      <c r="G14" s="81" t="s">
        <v>136</v>
      </c>
    </row>
    <row r="15" spans="1:7" s="76" customFormat="1" x14ac:dyDescent="0.2">
      <c r="B15" s="79">
        <v>7</v>
      </c>
      <c r="C15" s="80" t="s">
        <v>137</v>
      </c>
      <c r="D15" s="84" t="s">
        <v>138</v>
      </c>
      <c r="E15" s="84" t="s">
        <v>138</v>
      </c>
      <c r="F15" s="84" t="s">
        <v>139</v>
      </c>
      <c r="G15" s="84" t="s">
        <v>139</v>
      </c>
    </row>
    <row r="16" spans="1:7" s="76" customFormat="1" ht="25.5" x14ac:dyDescent="0.2">
      <c r="B16" s="79">
        <v>8</v>
      </c>
      <c r="C16" s="80" t="s">
        <v>140</v>
      </c>
      <c r="D16" s="105" t="s">
        <v>277</v>
      </c>
      <c r="E16" s="105" t="s">
        <v>276</v>
      </c>
      <c r="F16" s="105" t="s">
        <v>275</v>
      </c>
      <c r="G16" s="105" t="s">
        <v>274</v>
      </c>
    </row>
    <row r="17" spans="2:7" s="76" customFormat="1" x14ac:dyDescent="0.2">
      <c r="B17" s="79">
        <v>9</v>
      </c>
      <c r="C17" s="80" t="s">
        <v>141</v>
      </c>
      <c r="D17" s="81" t="s">
        <v>142</v>
      </c>
      <c r="E17" s="81" t="s">
        <v>143</v>
      </c>
      <c r="F17" s="81" t="s">
        <v>144</v>
      </c>
      <c r="G17" s="81" t="s">
        <v>238</v>
      </c>
    </row>
    <row r="18" spans="2:7" s="76" customFormat="1" x14ac:dyDescent="0.2">
      <c r="B18" s="85" t="s">
        <v>145</v>
      </c>
      <c r="C18" s="80" t="s">
        <v>146</v>
      </c>
      <c r="D18" s="86">
        <v>0.99360999999999999</v>
      </c>
      <c r="E18" s="87">
        <v>0.99465000000000003</v>
      </c>
      <c r="F18" s="87">
        <v>1</v>
      </c>
      <c r="G18" s="87">
        <v>1</v>
      </c>
    </row>
    <row r="19" spans="2:7" s="76" customFormat="1" x14ac:dyDescent="0.2">
      <c r="B19" s="85" t="s">
        <v>147</v>
      </c>
      <c r="C19" s="80" t="s">
        <v>148</v>
      </c>
      <c r="D19" s="87">
        <v>1</v>
      </c>
      <c r="E19" s="87">
        <v>1</v>
      </c>
      <c r="F19" s="87" t="s">
        <v>149</v>
      </c>
      <c r="G19" s="87" t="s">
        <v>149</v>
      </c>
    </row>
    <row r="20" spans="2:7" s="76" customFormat="1" x14ac:dyDescent="0.2">
      <c r="B20" s="79">
        <v>10</v>
      </c>
      <c r="C20" s="80" t="s">
        <v>150</v>
      </c>
      <c r="D20" s="81" t="s">
        <v>151</v>
      </c>
      <c r="E20" s="81" t="s">
        <v>151</v>
      </c>
      <c r="F20" s="81" t="s">
        <v>151</v>
      </c>
      <c r="G20" s="81" t="s">
        <v>151</v>
      </c>
    </row>
    <row r="21" spans="2:7" s="76" customFormat="1" x14ac:dyDescent="0.2">
      <c r="B21" s="79">
        <v>11</v>
      </c>
      <c r="C21" s="80" t="s">
        <v>152</v>
      </c>
      <c r="D21" s="88" t="s">
        <v>153</v>
      </c>
      <c r="E21" s="88" t="s">
        <v>154</v>
      </c>
      <c r="F21" s="88" t="s">
        <v>155</v>
      </c>
      <c r="G21" s="88" t="s">
        <v>239</v>
      </c>
    </row>
    <row r="22" spans="2:7" s="76" customFormat="1" x14ac:dyDescent="0.2">
      <c r="B22" s="79">
        <v>12</v>
      </c>
      <c r="C22" s="80" t="s">
        <v>156</v>
      </c>
      <c r="D22" s="81" t="s">
        <v>157</v>
      </c>
      <c r="E22" s="81" t="s">
        <v>157</v>
      </c>
      <c r="F22" s="81" t="s">
        <v>158</v>
      </c>
      <c r="G22" s="81" t="s">
        <v>158</v>
      </c>
    </row>
    <row r="23" spans="2:7" s="76" customFormat="1" x14ac:dyDescent="0.2">
      <c r="B23" s="79">
        <v>13</v>
      </c>
      <c r="C23" s="80" t="s">
        <v>159</v>
      </c>
      <c r="D23" s="88" t="s">
        <v>160</v>
      </c>
      <c r="E23" s="88" t="s">
        <v>161</v>
      </c>
      <c r="F23" s="88" t="s">
        <v>149</v>
      </c>
      <c r="G23" s="88" t="s">
        <v>149</v>
      </c>
    </row>
    <row r="24" spans="2:7" s="76" customFormat="1" x14ac:dyDescent="0.2">
      <c r="B24" s="79">
        <v>14</v>
      </c>
      <c r="C24" s="80" t="s">
        <v>162</v>
      </c>
      <c r="D24" s="88" t="s">
        <v>163</v>
      </c>
      <c r="E24" s="88" t="s">
        <v>163</v>
      </c>
      <c r="F24" s="88" t="s">
        <v>163</v>
      </c>
      <c r="G24" s="88" t="s">
        <v>163</v>
      </c>
    </row>
    <row r="25" spans="2:7" s="76" customFormat="1" ht="25.5" x14ac:dyDescent="0.2">
      <c r="B25" s="79">
        <v>15</v>
      </c>
      <c r="C25" s="80" t="s">
        <v>164</v>
      </c>
      <c r="D25" s="84" t="s">
        <v>165</v>
      </c>
      <c r="E25" s="89" t="s">
        <v>166</v>
      </c>
      <c r="F25" s="84" t="s">
        <v>167</v>
      </c>
      <c r="G25" s="84" t="s">
        <v>240</v>
      </c>
    </row>
    <row r="26" spans="2:7" s="76" customFormat="1" ht="25.5" x14ac:dyDescent="0.2">
      <c r="B26" s="79">
        <v>16</v>
      </c>
      <c r="C26" s="80" t="s">
        <v>168</v>
      </c>
      <c r="D26" s="84" t="s">
        <v>149</v>
      </c>
      <c r="E26" s="89" t="s">
        <v>149</v>
      </c>
      <c r="F26" s="84" t="s">
        <v>169</v>
      </c>
      <c r="G26" s="84" t="s">
        <v>169</v>
      </c>
    </row>
    <row r="27" spans="2:7" s="76" customFormat="1" x14ac:dyDescent="0.2">
      <c r="B27" s="79"/>
      <c r="C27" s="80" t="s">
        <v>170</v>
      </c>
      <c r="D27" s="83"/>
      <c r="E27" s="83"/>
      <c r="F27" s="83"/>
      <c r="G27" s="83"/>
    </row>
    <row r="28" spans="2:7" s="76" customFormat="1" x14ac:dyDescent="0.2">
      <c r="B28" s="79">
        <v>17</v>
      </c>
      <c r="C28" s="80" t="s">
        <v>171</v>
      </c>
      <c r="D28" s="81" t="s">
        <v>172</v>
      </c>
      <c r="E28" s="81" t="s">
        <v>172</v>
      </c>
      <c r="F28" s="81" t="s">
        <v>173</v>
      </c>
      <c r="G28" s="81" t="s">
        <v>173</v>
      </c>
    </row>
    <row r="29" spans="2:7" s="76" customFormat="1" ht="54" customHeight="1" x14ac:dyDescent="0.2">
      <c r="B29" s="79">
        <v>18</v>
      </c>
      <c r="C29" s="80" t="s">
        <v>174</v>
      </c>
      <c r="D29" s="84" t="s">
        <v>175</v>
      </c>
      <c r="E29" s="84" t="s">
        <v>176</v>
      </c>
      <c r="F29" s="84" t="s">
        <v>177</v>
      </c>
      <c r="G29" s="84" t="s">
        <v>241</v>
      </c>
    </row>
    <row r="30" spans="2:7" s="76" customFormat="1" x14ac:dyDescent="0.2">
      <c r="B30" s="79">
        <v>19</v>
      </c>
      <c r="C30" s="80" t="s">
        <v>178</v>
      </c>
      <c r="D30" s="81" t="s">
        <v>179</v>
      </c>
      <c r="E30" s="81" t="s">
        <v>179</v>
      </c>
      <c r="F30" s="81" t="s">
        <v>179</v>
      </c>
      <c r="G30" s="81" t="s">
        <v>179</v>
      </c>
    </row>
    <row r="31" spans="2:7" s="76" customFormat="1" x14ac:dyDescent="0.2">
      <c r="B31" s="85" t="s">
        <v>46</v>
      </c>
      <c r="C31" s="80" t="s">
        <v>180</v>
      </c>
      <c r="D31" s="81" t="s">
        <v>181</v>
      </c>
      <c r="E31" s="81" t="s">
        <v>181</v>
      </c>
      <c r="F31" s="81" t="s">
        <v>182</v>
      </c>
      <c r="G31" s="81" t="s">
        <v>182</v>
      </c>
    </row>
    <row r="32" spans="2:7" s="76" customFormat="1" x14ac:dyDescent="0.2">
      <c r="B32" s="85" t="s">
        <v>48</v>
      </c>
      <c r="C32" s="80" t="s">
        <v>183</v>
      </c>
      <c r="D32" s="81" t="s">
        <v>181</v>
      </c>
      <c r="E32" s="81" t="s">
        <v>181</v>
      </c>
      <c r="F32" s="81" t="s">
        <v>182</v>
      </c>
      <c r="G32" s="81" t="s">
        <v>182</v>
      </c>
    </row>
    <row r="33" spans="2:7" s="76" customFormat="1" x14ac:dyDescent="0.2">
      <c r="B33" s="79">
        <v>21</v>
      </c>
      <c r="C33" s="80" t="s">
        <v>184</v>
      </c>
      <c r="D33" s="81" t="s">
        <v>179</v>
      </c>
      <c r="E33" s="81" t="s">
        <v>179</v>
      </c>
      <c r="F33" s="81" t="s">
        <v>179</v>
      </c>
      <c r="G33" s="81" t="s">
        <v>179</v>
      </c>
    </row>
    <row r="34" spans="2:7" s="76" customFormat="1" x14ac:dyDescent="0.2">
      <c r="B34" s="79">
        <v>22</v>
      </c>
      <c r="C34" s="80" t="s">
        <v>185</v>
      </c>
      <c r="D34" s="81" t="s">
        <v>149</v>
      </c>
      <c r="E34" s="81" t="s">
        <v>149</v>
      </c>
      <c r="F34" s="81" t="s">
        <v>186</v>
      </c>
      <c r="G34" s="81" t="s">
        <v>186</v>
      </c>
    </row>
    <row r="35" spans="2:7" s="76" customFormat="1" x14ac:dyDescent="0.2">
      <c r="B35" s="79">
        <v>23</v>
      </c>
      <c r="C35" s="80" t="s">
        <v>187</v>
      </c>
      <c r="D35" s="81" t="s">
        <v>188</v>
      </c>
      <c r="E35" s="81" t="s">
        <v>188</v>
      </c>
      <c r="F35" s="81" t="s">
        <v>188</v>
      </c>
      <c r="G35" s="81" t="s">
        <v>242</v>
      </c>
    </row>
    <row r="36" spans="2:7" s="76" customFormat="1" x14ac:dyDescent="0.2">
      <c r="B36" s="79">
        <v>24</v>
      </c>
      <c r="C36" s="80" t="s">
        <v>189</v>
      </c>
      <c r="D36" s="81" t="s">
        <v>149</v>
      </c>
      <c r="E36" s="81" t="s">
        <v>149</v>
      </c>
      <c r="F36" s="81" t="s">
        <v>149</v>
      </c>
      <c r="G36" s="81" t="s">
        <v>197</v>
      </c>
    </row>
    <row r="37" spans="2:7" s="76" customFormat="1" x14ac:dyDescent="0.2">
      <c r="B37" s="79">
        <v>25</v>
      </c>
      <c r="C37" s="80" t="s">
        <v>190</v>
      </c>
      <c r="D37" s="81" t="s">
        <v>149</v>
      </c>
      <c r="E37" s="81" t="s">
        <v>149</v>
      </c>
      <c r="F37" s="81" t="s">
        <v>149</v>
      </c>
      <c r="G37" s="81" t="s">
        <v>243</v>
      </c>
    </row>
    <row r="38" spans="2:7" s="76" customFormat="1" ht="25.5" x14ac:dyDescent="0.2">
      <c r="B38" s="79">
        <v>26</v>
      </c>
      <c r="C38" s="80" t="s">
        <v>191</v>
      </c>
      <c r="D38" s="81" t="s">
        <v>149</v>
      </c>
      <c r="E38" s="81" t="s">
        <v>149</v>
      </c>
      <c r="F38" s="81" t="s">
        <v>149</v>
      </c>
      <c r="G38" s="84" t="s">
        <v>244</v>
      </c>
    </row>
    <row r="39" spans="2:7" s="76" customFormat="1" x14ac:dyDescent="0.2">
      <c r="B39" s="79">
        <v>27</v>
      </c>
      <c r="C39" s="80" t="s">
        <v>192</v>
      </c>
      <c r="D39" s="81" t="s">
        <v>149</v>
      </c>
      <c r="E39" s="81" t="s">
        <v>149</v>
      </c>
      <c r="F39" s="81" t="s">
        <v>149</v>
      </c>
      <c r="G39" s="81" t="s">
        <v>181</v>
      </c>
    </row>
    <row r="40" spans="2:7" s="76" customFormat="1" x14ac:dyDescent="0.2">
      <c r="B40" s="79">
        <v>28</v>
      </c>
      <c r="C40" s="80" t="s">
        <v>193</v>
      </c>
      <c r="D40" s="81" t="s">
        <v>149</v>
      </c>
      <c r="E40" s="81" t="s">
        <v>149</v>
      </c>
      <c r="F40" s="81" t="s">
        <v>149</v>
      </c>
      <c r="G40" s="81" t="s">
        <v>245</v>
      </c>
    </row>
    <row r="41" spans="2:7" s="76" customFormat="1" x14ac:dyDescent="0.2">
      <c r="B41" s="79">
        <v>29</v>
      </c>
      <c r="C41" s="80" t="s">
        <v>194</v>
      </c>
      <c r="D41" s="81" t="s">
        <v>149</v>
      </c>
      <c r="E41" s="81" t="s">
        <v>149</v>
      </c>
      <c r="F41" s="81" t="s">
        <v>149</v>
      </c>
      <c r="G41" s="81" t="s">
        <v>123</v>
      </c>
    </row>
    <row r="42" spans="2:7" s="76" customFormat="1" x14ac:dyDescent="0.2">
      <c r="B42" s="79">
        <v>30</v>
      </c>
      <c r="C42" s="80" t="s">
        <v>195</v>
      </c>
      <c r="D42" s="81" t="s">
        <v>179</v>
      </c>
      <c r="E42" s="81" t="s">
        <v>179</v>
      </c>
      <c r="F42" s="81" t="s">
        <v>163</v>
      </c>
      <c r="G42" s="81" t="s">
        <v>179</v>
      </c>
    </row>
    <row r="43" spans="2:7" s="76" customFormat="1" x14ac:dyDescent="0.2">
      <c r="B43" s="79">
        <v>31</v>
      </c>
      <c r="C43" s="80" t="s">
        <v>196</v>
      </c>
      <c r="D43" s="81" t="s">
        <v>149</v>
      </c>
      <c r="E43" s="81" t="s">
        <v>149</v>
      </c>
      <c r="F43" s="81" t="s">
        <v>197</v>
      </c>
      <c r="G43" s="81" t="s">
        <v>149</v>
      </c>
    </row>
    <row r="44" spans="2:7" s="76" customFormat="1" x14ac:dyDescent="0.2">
      <c r="B44" s="79">
        <v>32</v>
      </c>
      <c r="C44" s="80" t="s">
        <v>198</v>
      </c>
      <c r="D44" s="81" t="s">
        <v>149</v>
      </c>
      <c r="E44" s="81" t="s">
        <v>149</v>
      </c>
      <c r="F44" s="81" t="s">
        <v>199</v>
      </c>
      <c r="G44" s="81" t="s">
        <v>149</v>
      </c>
    </row>
    <row r="45" spans="2:7" s="76" customFormat="1" x14ac:dyDescent="0.2">
      <c r="B45" s="79">
        <v>33</v>
      </c>
      <c r="C45" s="80" t="s">
        <v>200</v>
      </c>
      <c r="D45" s="81" t="s">
        <v>149</v>
      </c>
      <c r="E45" s="81" t="s">
        <v>149</v>
      </c>
      <c r="F45" s="81" t="s">
        <v>201</v>
      </c>
      <c r="G45" s="81" t="s">
        <v>149</v>
      </c>
    </row>
    <row r="46" spans="2:7" s="76" customFormat="1" ht="25.9" customHeight="1" x14ac:dyDescent="0.2">
      <c r="B46" s="79">
        <v>34</v>
      </c>
      <c r="C46" s="80" t="s">
        <v>202</v>
      </c>
      <c r="D46" s="81" t="s">
        <v>149</v>
      </c>
      <c r="E46" s="84" t="s">
        <v>149</v>
      </c>
      <c r="F46" s="84" t="s">
        <v>203</v>
      </c>
      <c r="G46" s="81" t="s">
        <v>149</v>
      </c>
    </row>
    <row r="47" spans="2:7" s="76" customFormat="1" ht="25.5" x14ac:dyDescent="0.2">
      <c r="B47" s="79">
        <v>35</v>
      </c>
      <c r="C47" s="80" t="s">
        <v>204</v>
      </c>
      <c r="D47" s="81" t="s">
        <v>205</v>
      </c>
      <c r="E47" s="81" t="s">
        <v>205</v>
      </c>
      <c r="F47" s="81" t="s">
        <v>13</v>
      </c>
      <c r="G47" s="81" t="s">
        <v>13</v>
      </c>
    </row>
    <row r="48" spans="2:7" s="76" customFormat="1" x14ac:dyDescent="0.2">
      <c r="B48" s="79">
        <v>36</v>
      </c>
      <c r="C48" s="80" t="s">
        <v>206</v>
      </c>
      <c r="D48" s="81" t="s">
        <v>179</v>
      </c>
      <c r="E48" s="81" t="s">
        <v>179</v>
      </c>
      <c r="F48" s="81" t="s">
        <v>179</v>
      </c>
      <c r="G48" s="81" t="s">
        <v>179</v>
      </c>
    </row>
    <row r="49" spans="2:7" s="76" customFormat="1" ht="12.6" customHeight="1" x14ac:dyDescent="0.2">
      <c r="B49" s="79">
        <v>37</v>
      </c>
      <c r="C49" s="80" t="s">
        <v>207</v>
      </c>
      <c r="D49" s="84"/>
      <c r="E49" s="84"/>
      <c r="F49" s="90"/>
      <c r="G49" s="90"/>
    </row>
    <row r="50" spans="2:7" s="76" customFormat="1" ht="6.6" customHeight="1" x14ac:dyDescent="0.2"/>
    <row r="51" spans="2:7" s="76" customFormat="1" x14ac:dyDescent="0.2">
      <c r="C51" s="91" t="s">
        <v>208</v>
      </c>
    </row>
    <row r="52" spans="2:7" s="76" customFormat="1" x14ac:dyDescent="0.2"/>
    <row r="53" spans="2:7" s="76" customFormat="1" x14ac:dyDescent="0.2"/>
    <row r="54" spans="2:7" s="76" customFormat="1" x14ac:dyDescent="0.2"/>
    <row r="55" spans="2:7" s="76" customFormat="1" x14ac:dyDescent="0.2"/>
    <row r="56" spans="2:7" s="76" customFormat="1" x14ac:dyDescent="0.2"/>
    <row r="57" spans="2:7" s="76" customFormat="1" x14ac:dyDescent="0.2"/>
    <row r="58" spans="2:7" s="76" customFormat="1" x14ac:dyDescent="0.2"/>
    <row r="59" spans="2:7" s="76" customFormat="1" x14ac:dyDescent="0.2"/>
    <row r="60" spans="2:7" s="76" customFormat="1" x14ac:dyDescent="0.2"/>
    <row r="61" spans="2:7" s="76" customFormat="1" x14ac:dyDescent="0.2"/>
    <row r="62" spans="2:7" s="76" customFormat="1" x14ac:dyDescent="0.2"/>
    <row r="63" spans="2:7" s="76" customFormat="1" x14ac:dyDescent="0.2"/>
  </sheetData>
  <mergeCells count="1">
    <mergeCell ref="B6:G7"/>
  </mergeCells>
  <printOptions horizontalCentered="1"/>
  <pageMargins left="0.35433070866141736" right="0.35433070866141736" top="0.78740157480314965" bottom="0.59055118110236227" header="0.51181102362204722" footer="0.51181102362204722"/>
  <pageSetup paperSize="9" scale="55" orientation="landscape" r:id="rId1"/>
  <headerFooter alignWithMargins="0">
    <oddFooter>&amp;C&amp;A&amp;RPage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EU OV1 - Overview of RWAs</vt:lpstr>
      <vt:lpstr>EU CR8 - CR RWA flow</vt:lpstr>
      <vt:lpstr>EU CCR7 - CCR RWA flow</vt:lpstr>
      <vt:lpstr>EU MR2-B - MR RWA flow</vt:lpstr>
      <vt:lpstr>Transitional own funds</vt:lpstr>
      <vt:lpstr>Capital instruments</vt:lpstr>
      <vt:lpstr>'Capital instruments'!Print_Area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Olsson, Kenneth</dc:creator>
  <cp:lastModifiedBy>Olsson, Kenneth</cp:lastModifiedBy>
  <cp:lastPrinted>2017-03-16T11:16:29Z</cp:lastPrinted>
  <dcterms:created xsi:type="dcterms:W3CDTF">2011-11-24T12:28:29Z</dcterms:created>
  <dcterms:modified xsi:type="dcterms:W3CDTF">2018-04-27T07:31:42Z</dcterms:modified>
</cp:coreProperties>
</file>