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7265" tabRatio="854" activeTab="0"/>
  </bookViews>
  <sheets>
    <sheet name="Cover" sheetId="1" r:id="rId1"/>
    <sheet name="FTE" sheetId="2" r:id="rId2"/>
    <sheet name="Income statement" sheetId="3" r:id="rId3"/>
    <sheet name="Income statement 9Q" sheetId="4" r:id="rId4"/>
    <sheet name="Key figures 9Q" sheetId="5" r:id="rId5"/>
    <sheet name="N I Income and margin 9Q" sheetId="6" r:id="rId6"/>
    <sheet name="Income per type 9Q" sheetId="7" r:id="rId7"/>
    <sheet name="Expenses 9Q" sheetId="8" r:id="rId8"/>
    <sheet name="Balance sheet structure 9Q" sheetId="9" r:id="rId9"/>
    <sheet name="Funding" sheetId="10" r:id="rId10"/>
    <sheet name="Maturity Profile" sheetId="11" r:id="rId11"/>
    <sheet name="Liquidity reserve" sheetId="12" r:id="rId12"/>
    <sheet name="Liquidity components" sheetId="13" r:id="rId13"/>
    <sheet name="Asset encumbrance" sheetId="14" r:id="rId14"/>
    <sheet name="SEB AB Covered bonds" sheetId="15" r:id="rId15"/>
    <sheet name="Capital adequacy and REA" sheetId="16" r:id="rId16"/>
    <sheet name="Outstanding Subordinated Debt" sheetId="17" r:id="rId17"/>
    <sheet name="AuM" sheetId="18" r:id="rId18"/>
    <sheet name="Credit port exposure" sheetId="19" r:id="rId19"/>
    <sheet name="Lending port exposure" sheetId="20" r:id="rId20"/>
    <sheet name="Credit portfolio" sheetId="21" r:id="rId21"/>
    <sheet name="NPL assessed loans" sheetId="22" r:id="rId22"/>
    <sheet name="Debt instruments" sheetId="23" r:id="rId23"/>
    <sheet name="Macro forecast" sheetId="24" r:id="rId24"/>
    <sheet name="LC&amp;FI  9Q" sheetId="25" r:id="rId25"/>
    <sheet name="C&amp;PC 9Q" sheetId="26" r:id="rId26"/>
    <sheet name="Baltic 9Q" sheetId="27" r:id="rId27"/>
    <sheet name="Life 9Q" sheetId="28" r:id="rId28"/>
    <sheet name="Premium income and AuM" sheetId="29" r:id="rId29"/>
    <sheet name="Embedded value" sheetId="30" r:id="rId30"/>
    <sheet name="Surplus value" sheetId="31" r:id="rId31"/>
    <sheet name="IM &amp; Group functions" sheetId="32" r:id="rId32"/>
    <sheet name="IM" sheetId="33" r:id="rId33"/>
  </sheets>
  <externalReferences>
    <externalReference r:id="rId36"/>
    <externalReference r:id="rId37"/>
  </externalReferences>
  <definedNames>
    <definedName name="_Toc346539545" localSheetId="17">'AuM'!#REF!</definedName>
    <definedName name="_Toc346539545" localSheetId="15">'Capital adequacy and REA'!$A$3</definedName>
    <definedName name="_Toc346539545" localSheetId="16">'Outstanding Subordinated Debt'!#REF!</definedName>
    <definedName name="_Toc347244612" localSheetId="5">'N I Income and margin 9Q'!$B$9</definedName>
    <definedName name="_Toc386117457" localSheetId="17">'AuM'!#REF!</definedName>
    <definedName name="_Toc386117457" localSheetId="15">'Capital adequacy and REA'!$A$3</definedName>
    <definedName name="_Toc386117457" localSheetId="16">'Outstanding Subordinated Debt'!#REF!</definedName>
    <definedName name="_Toc464568608" localSheetId="17">'AuM'!#REF!</definedName>
    <definedName name="_Toc464568608" localSheetId="15">'Capital adequacy and REA'!#REF!</definedName>
    <definedName name="_Toc464568608" localSheetId="16">'Outstanding Subordinated Debt'!#REF!</definedName>
    <definedName name="_Toc480874655" localSheetId="17">'AuM'!$A$1</definedName>
    <definedName name="_Toc480874655" localSheetId="15">'Capital adequacy and REA'!#REF!</definedName>
    <definedName name="_Toc480874655" localSheetId="16">'Outstanding Subordinated Debt'!#REF!</definedName>
    <definedName name="_Toc480874656" localSheetId="17">'AuM'!#REF!</definedName>
    <definedName name="_Toc480874656" localSheetId="15">'Capital adequacy and REA'!#REF!</definedName>
    <definedName name="_Toc480874656" localSheetId="16">'Outstanding Subordinated Debt'!#REF!</definedName>
    <definedName name="_xlfn._FV" hidden="1">#NAME?</definedName>
    <definedName name="_xlfn.IFERROR" hidden="1">#NAME?</definedName>
    <definedName name="csDesignMode">1</definedName>
    <definedName name="Input1Array">'[1]Input'!$B$2:$K$30</definedName>
    <definedName name="_xlnm.Print_Area" localSheetId="17">'AuM'!$A$1:$J$28</definedName>
    <definedName name="_xlnm.Print_Area" localSheetId="26">'Baltic 9Q'!$B$1:$K$32</definedName>
    <definedName name="_xlnm.Print_Area" localSheetId="25">'C&amp;PC 9Q'!$B$1:$K$31</definedName>
    <definedName name="_xlnm.Print_Area" localSheetId="0">'Cover'!$A$1:$I$56</definedName>
    <definedName name="_xlnm.Print_Area" localSheetId="18">'Credit port exposure'!$B$12:$L$12</definedName>
    <definedName name="_xlnm.Print_Area" localSheetId="20">'Credit portfolio'!$B$1:$K$35</definedName>
    <definedName name="_xlnm.Print_Area" localSheetId="29">'Embedded value'!$A$1:$F$21</definedName>
    <definedName name="_xlnm.Print_Area" localSheetId="32">'IM'!$B$1:$K$30</definedName>
    <definedName name="_xlnm.Print_Area" localSheetId="31">'IM &amp; Group functions'!$B$1:$K$20</definedName>
    <definedName name="_xlnm.Print_Area" localSheetId="6">'Income per type 9Q'!#REF!</definedName>
    <definedName name="_xlnm.Print_Area" localSheetId="4">'Key figures 9Q'!$A$1:$J$50</definedName>
    <definedName name="_xlnm.Print_Area" localSheetId="24">'LC&amp;FI  9Q'!$B$1:$K$31</definedName>
    <definedName name="_xlnm.Print_Area" localSheetId="19">'Lending port exposure'!$B$1:$I$1</definedName>
    <definedName name="_xlnm.Print_Area" localSheetId="27">'Life 9Q'!$B$1:$K$27</definedName>
    <definedName name="_xlnm.Print_Area" localSheetId="11">'Liquidity reserve'!#REF!</definedName>
    <definedName name="_xlnm.Print_Area" localSheetId="23">'Macro forecast'!$A$1:$I$14</definedName>
    <definedName name="_xlnm.Print_Area" localSheetId="5">'N I Income and margin 9Q'!$A$1:$C$7</definedName>
    <definedName name="_xlnm.Print_Area" localSheetId="21">'NPL assessed loans'!$B$1:$G$12</definedName>
    <definedName name="_xlnm.Print_Area" localSheetId="16">'Outstanding Subordinated Debt'!$A$1:$I$14</definedName>
    <definedName name="_xlnm.Print_Area" localSheetId="28">'Premium income and AuM'!$A$1:$J$38</definedName>
    <definedName name="_xlnm.Print_Area" localSheetId="30">'Surplus value'!$A$1:$J$47</definedName>
    <definedName name="Report_Version_3">"A1"</definedName>
    <definedName name="Report_Version_4">"A1"</definedName>
    <definedName name="SprkVal">'[2]Admin'!$B$17</definedName>
  </definedNames>
  <calcPr fullCalcOnLoad="1"/>
</workbook>
</file>

<file path=xl/sharedStrings.xml><?xml version="1.0" encoding="utf-8"?>
<sst xmlns="http://schemas.openxmlformats.org/spreadsheetml/2006/main" count="1871" uniqueCount="878">
  <si>
    <t>Total operations</t>
  </si>
  <si>
    <t>Q4</t>
  </si>
  <si>
    <t>Q3</t>
  </si>
  <si>
    <t>Return on equity, %</t>
  </si>
  <si>
    <t>Return on total assets, %</t>
  </si>
  <si>
    <t>Basic earnings per share, SEK</t>
  </si>
  <si>
    <t>Diluted earnings per share, SEK</t>
  </si>
  <si>
    <t>Net worth per share, SEK</t>
  </si>
  <si>
    <t>Credit loss level, %</t>
  </si>
  <si>
    <t>Tier 1 capital ratio, %</t>
  </si>
  <si>
    <t>Total capital ratio, %</t>
  </si>
  <si>
    <t>Key figures - SEB Group</t>
  </si>
  <si>
    <t>SEK m</t>
  </si>
  <si>
    <t>%</t>
  </si>
  <si>
    <t>Net interest income</t>
  </si>
  <si>
    <t>Net fee and commission income</t>
  </si>
  <si>
    <t>Net financial income</t>
  </si>
  <si>
    <t>Net other income</t>
  </si>
  <si>
    <t>Total operating income</t>
  </si>
  <si>
    <t>Staff costs</t>
  </si>
  <si>
    <t>Other expenses</t>
  </si>
  <si>
    <t>Depreciation, amortisation and impairment of tangible and intangible assets</t>
  </si>
  <si>
    <t>Total operating expenses</t>
  </si>
  <si>
    <t>Profit before credit losses</t>
  </si>
  <si>
    <t>Net credit losses</t>
  </si>
  <si>
    <t>Operating profit</t>
  </si>
  <si>
    <t>Income tax expense</t>
  </si>
  <si>
    <t xml:space="preserve">   Basic earnings per share, SEK</t>
  </si>
  <si>
    <t xml:space="preserve">   Diluted earnings per share, SEK</t>
  </si>
  <si>
    <t>Income statement - SEB Group</t>
  </si>
  <si>
    <t xml:space="preserve">Net profit </t>
  </si>
  <si>
    <t>Total</t>
  </si>
  <si>
    <t>Baltic</t>
  </si>
  <si>
    <t xml:space="preserve"> </t>
  </si>
  <si>
    <t>The SEB Group</t>
  </si>
  <si>
    <t>Debt instruments and related derivatives</t>
  </si>
  <si>
    <t>Custody and mutual funds</t>
  </si>
  <si>
    <t>Lending</t>
  </si>
  <si>
    <t>Derivatives</t>
  </si>
  <si>
    <t>Other</t>
  </si>
  <si>
    <t>Sweden</t>
  </si>
  <si>
    <t>Norway</t>
  </si>
  <si>
    <t>Denmark</t>
  </si>
  <si>
    <t>Finland</t>
  </si>
  <si>
    <t>Start</t>
  </si>
  <si>
    <t>Staff costs - SEB Group</t>
  </si>
  <si>
    <t>Salaries etc</t>
  </si>
  <si>
    <t>Redundancies</t>
  </si>
  <si>
    <t>Pensions</t>
  </si>
  <si>
    <t>Other staff costs</t>
  </si>
  <si>
    <t>Staff costs*</t>
  </si>
  <si>
    <t>*all items include social charges</t>
  </si>
  <si>
    <t>Q1</t>
  </si>
  <si>
    <t>Q2</t>
  </si>
  <si>
    <t>Other expenses - SEB Group</t>
  </si>
  <si>
    <t>Data costs</t>
  </si>
  <si>
    <t>Travel and entertainment</t>
  </si>
  <si>
    <t>Consultants</t>
  </si>
  <si>
    <t>Marketing</t>
  </si>
  <si>
    <t>Information services</t>
  </si>
  <si>
    <t>Other operating costs</t>
  </si>
  <si>
    <t>Repos</t>
  </si>
  <si>
    <t>Loans to credit institutions</t>
  </si>
  <si>
    <t>Loans to the public</t>
  </si>
  <si>
    <t>Debt instruments</t>
  </si>
  <si>
    <t>Equity instruments</t>
  </si>
  <si>
    <t>Insurance assets</t>
  </si>
  <si>
    <t>Financial assets at fair value</t>
  </si>
  <si>
    <t>Tangible and intangible assets</t>
  </si>
  <si>
    <t>Other assets</t>
  </si>
  <si>
    <t>Total assets</t>
  </si>
  <si>
    <t>Deposits from credit institutions</t>
  </si>
  <si>
    <t>Deposits and borrowing from the public</t>
  </si>
  <si>
    <t>Liabilities to policyholders</t>
  </si>
  <si>
    <t>CP/CD</t>
  </si>
  <si>
    <t>Debt securities</t>
  </si>
  <si>
    <t>Financial liabilities at fair value</t>
  </si>
  <si>
    <t>Other liabilities</t>
  </si>
  <si>
    <t>Subordinated liabilities</t>
  </si>
  <si>
    <t>Total liabilities</t>
  </si>
  <si>
    <t>Total equity</t>
  </si>
  <si>
    <t>Total liabilities and equity</t>
  </si>
  <si>
    <t>SEK</t>
  </si>
  <si>
    <t>EUR</t>
  </si>
  <si>
    <t>USD</t>
  </si>
  <si>
    <t>GBP</t>
  </si>
  <si>
    <t>CHF</t>
  </si>
  <si>
    <t>NOK</t>
  </si>
  <si>
    <t>Long-term funding</t>
  </si>
  <si>
    <t>Maturity profile, by currency</t>
  </si>
  <si>
    <t>Subordinated debt</t>
  </si>
  <si>
    <t>Senior unsecured</t>
  </si>
  <si>
    <t>SEK bn</t>
  </si>
  <si>
    <t>Deposits adjusted for repos</t>
  </si>
  <si>
    <t>Total loans and deposits</t>
  </si>
  <si>
    <t>SEB AB Covered bonds</t>
  </si>
  <si>
    <t>Capital adequacy and RWA</t>
  </si>
  <si>
    <t>End</t>
  </si>
  <si>
    <t>31 Dec</t>
  </si>
  <si>
    <t>31 Mar</t>
  </si>
  <si>
    <t>30 Jun</t>
  </si>
  <si>
    <t>30 Sep</t>
  </si>
  <si>
    <t>Institutions</t>
  </si>
  <si>
    <t>Corporates</t>
  </si>
  <si>
    <t>Securitisation positions</t>
  </si>
  <si>
    <t>Foreign exchange rate risk</t>
  </si>
  <si>
    <t>Market risk</t>
  </si>
  <si>
    <t>Capital adequacy</t>
  </si>
  <si>
    <t>Tier 1 capital</t>
  </si>
  <si>
    <t>Tier 1 capital ratio</t>
  </si>
  <si>
    <t>Total capital ratio</t>
  </si>
  <si>
    <t>IRB reported credit exposures (less repos and securities lending)</t>
  </si>
  <si>
    <t>Value at Risk (99 per cent, ten days)</t>
  </si>
  <si>
    <t>Commodities</t>
  </si>
  <si>
    <t>Credit spread</t>
  </si>
  <si>
    <t>Equity</t>
  </si>
  <si>
    <t>FX</t>
  </si>
  <si>
    <t>Interest rate</t>
  </si>
  <si>
    <t>Volatilities</t>
  </si>
  <si>
    <t>Diversification</t>
  </si>
  <si>
    <t>Spain</t>
  </si>
  <si>
    <t>US</t>
  </si>
  <si>
    <t>SEB Group</t>
  </si>
  <si>
    <t>Assets held for sale</t>
  </si>
  <si>
    <t>Liabilities held for sale</t>
  </si>
  <si>
    <t>Goodwill</t>
  </si>
  <si>
    <t>Other intangibles</t>
  </si>
  <si>
    <t>Deferred acquisition costs</t>
  </si>
  <si>
    <t>Intangible assets</t>
  </si>
  <si>
    <t>Inflow</t>
  </si>
  <si>
    <t>Outflow</t>
  </si>
  <si>
    <t>Net inflow of which:</t>
  </si>
  <si>
    <t>Germany</t>
  </si>
  <si>
    <t>Acquisition/disposal net</t>
  </si>
  <si>
    <t>Change in value</t>
  </si>
  <si>
    <t>Full-time equivalents, end of quarter</t>
  </si>
  <si>
    <t>Credit portfolio by industry and geography*</t>
  </si>
  <si>
    <t xml:space="preserve">Sweden </t>
  </si>
  <si>
    <t>Banks</t>
  </si>
  <si>
    <t>Finance and insurance</t>
  </si>
  <si>
    <t>Wholesale and retail</t>
  </si>
  <si>
    <t>Transportation</t>
  </si>
  <si>
    <t>Shipping</t>
  </si>
  <si>
    <t>Business and household services</t>
  </si>
  <si>
    <t>Construction</t>
  </si>
  <si>
    <t>Manufacturing</t>
  </si>
  <si>
    <t>Agriculture, forestry and fishing</t>
  </si>
  <si>
    <t>Public Administration</t>
  </si>
  <si>
    <t>Household mortgage</t>
  </si>
  <si>
    <t>Households</t>
  </si>
  <si>
    <t>Credit portfolio</t>
  </si>
  <si>
    <t>Credit portfolio*</t>
  </si>
  <si>
    <t>On &amp; off balance, SEK bn</t>
  </si>
  <si>
    <t>Contingent Liabilities</t>
  </si>
  <si>
    <t>Derivative Instruments</t>
  </si>
  <si>
    <t>Premium income and Assets under management</t>
  </si>
  <si>
    <t>Traditional life and sickness/health insurance</t>
  </si>
  <si>
    <t>SEB Pension Denmark</t>
  </si>
  <si>
    <t>SEB Life &amp; Pension International</t>
  </si>
  <si>
    <t>Surplus value accounting</t>
  </si>
  <si>
    <t>Surplus values, opening balance</t>
  </si>
  <si>
    <t>Return/realised value on policies from previous periods</t>
  </si>
  <si>
    <t>Change in surplus values ongoing business, gross</t>
  </si>
  <si>
    <t>Total change in surplus values</t>
  </si>
  <si>
    <t>Exchange rate differences etc</t>
  </si>
  <si>
    <t>Discount rate</t>
  </si>
  <si>
    <t>Growth in fund units, gross before fees and taxes</t>
  </si>
  <si>
    <t>Inflation CPI / Inflation expenses</t>
  </si>
  <si>
    <t>Mortality</t>
  </si>
  <si>
    <t>Sensitivity to changes in assumptions (total division).</t>
  </si>
  <si>
    <t>2 / 3</t>
  </si>
  <si>
    <t xml:space="preserve">               GDP (%)      </t>
  </si>
  <si>
    <t xml:space="preserve">           Inflation (%)</t>
  </si>
  <si>
    <t>Activity based balance sheet</t>
  </si>
  <si>
    <t>Mortgage covered bonds SEB AB, SEK</t>
  </si>
  <si>
    <t>Mortgage covered bonds SEB AB, non-SEK</t>
  </si>
  <si>
    <t>Cash and balances with central banks</t>
  </si>
  <si>
    <t>Deposits and borrowings from the public</t>
  </si>
  <si>
    <t xml:space="preserve">Lending </t>
  </si>
  <si>
    <t>Expressed as capital requirement</t>
  </si>
  <si>
    <t>0.50</t>
  </si>
  <si>
    <t>Product*</t>
  </si>
  <si>
    <t>&lt;1y</t>
  </si>
  <si>
    <t>1-2y</t>
  </si>
  <si>
    <t>2-3y</t>
  </si>
  <si>
    <t>3-4y</t>
  </si>
  <si>
    <t>4-5y</t>
  </si>
  <si>
    <t>5-7y</t>
  </si>
  <si>
    <t>7-10y</t>
  </si>
  <si>
    <t>&gt;10y</t>
  </si>
  <si>
    <t>Currency*</t>
  </si>
  <si>
    <t>HKD</t>
  </si>
  <si>
    <t>TOTAL</t>
  </si>
  <si>
    <t>Attributable to shareholders</t>
  </si>
  <si>
    <t>Average shareholders' equity, SEK, billion</t>
  </si>
  <si>
    <t>TOTAL ASSETS</t>
  </si>
  <si>
    <t>Payable on demand</t>
  </si>
  <si>
    <t>&lt;1m</t>
  </si>
  <si>
    <t>1-3m</t>
  </si>
  <si>
    <t>2-5y</t>
  </si>
  <si>
    <t>5-10y</t>
  </si>
  <si>
    <t>Deposits by credit institutions</t>
  </si>
  <si>
    <t>Total Liabilities and Equity</t>
  </si>
  <si>
    <t>0.08</t>
  </si>
  <si>
    <t>Lending volumes and margins</t>
  </si>
  <si>
    <t>Deposit volumes and margins</t>
  </si>
  <si>
    <t>Funding and Other</t>
  </si>
  <si>
    <t>Balance sheet structure</t>
  </si>
  <si>
    <t>Grand Total</t>
  </si>
  <si>
    <t>Long-term funding raised, SEK bn</t>
  </si>
  <si>
    <t>3-6m</t>
  </si>
  <si>
    <t>6-12m</t>
  </si>
  <si>
    <t>Covered bonds</t>
  </si>
  <si>
    <t>Issue date</t>
  </si>
  <si>
    <t>Coupon</t>
  </si>
  <si>
    <t>Maturity date</t>
  </si>
  <si>
    <t>First call date</t>
  </si>
  <si>
    <t>Currency</t>
  </si>
  <si>
    <t>Size (m)</t>
  </si>
  <si>
    <t>Perpetual</t>
  </si>
  <si>
    <t>Nordic countries</t>
  </si>
  <si>
    <t>Baltic countries</t>
  </si>
  <si>
    <t>Public administration</t>
  </si>
  <si>
    <t>Total credit portfolio</t>
  </si>
  <si>
    <t>By rating</t>
  </si>
  <si>
    <t>Central &amp; local governments</t>
  </si>
  <si>
    <t>Financials</t>
  </si>
  <si>
    <t>AAA</t>
  </si>
  <si>
    <t>AA</t>
  </si>
  <si>
    <t>A</t>
  </si>
  <si>
    <t>BBB</t>
  </si>
  <si>
    <t>BB/B</t>
  </si>
  <si>
    <t>CCC/CC</t>
  </si>
  <si>
    <t>By geography</t>
  </si>
  <si>
    <t>Europe, other</t>
  </si>
  <si>
    <t>Cost/Income</t>
  </si>
  <si>
    <t>Business equity, SEK bn</t>
  </si>
  <si>
    <t>Return on business equity, per cent</t>
  </si>
  <si>
    <t xml:space="preserve">                       -isolated in the quarter</t>
  </si>
  <si>
    <t xml:space="preserve">                      -accumulated in the period</t>
  </si>
  <si>
    <t>FTEs, present</t>
  </si>
  <si>
    <t xml:space="preserve">Loans originated by </t>
  </si>
  <si>
    <t>Skandinaviska Enskilda Banken AB (publ)</t>
  </si>
  <si>
    <t>Pool type</t>
  </si>
  <si>
    <t>Dynamic</t>
  </si>
  <si>
    <t>Total outstanding covered bonds (SEK m)</t>
  </si>
  <si>
    <t>Over collateralisation level</t>
  </si>
  <si>
    <t>Number of loans (thousand)</t>
  </si>
  <si>
    <t>Number of borrowers (thousand)</t>
  </si>
  <si>
    <t>Weighted average loan balance (SEK thousand)</t>
  </si>
  <si>
    <t>Substitute assets (SEK thousand)</t>
  </si>
  <si>
    <t>Loans past due 60 days (basis points)</t>
  </si>
  <si>
    <t>Net credit losses (basis points)</t>
  </si>
  <si>
    <t>Rating of the covered bond programme</t>
  </si>
  <si>
    <t>Aaa Moody's</t>
  </si>
  <si>
    <t>FX distribution</t>
  </si>
  <si>
    <t>non-SEK</t>
  </si>
  <si>
    <t>Netherlands</t>
  </si>
  <si>
    <t>Weighted average LTV (property level)</t>
  </si>
  <si>
    <t>Commercial real estate management</t>
  </si>
  <si>
    <t>Residential real estate management</t>
  </si>
  <si>
    <t>Housing co-operative associations</t>
  </si>
  <si>
    <t>Cover pool</t>
  </si>
  <si>
    <t>Total residential mortgage assets (SEK m)</t>
  </si>
  <si>
    <t>Over collateralisation</t>
  </si>
  <si>
    <t>Assets under management, SEK bn</t>
  </si>
  <si>
    <t>Surrender of endowment insurance contracts:
contracts signed within 1 year / 1-4 years / 5 years
/ 6 years / thereafter</t>
  </si>
  <si>
    <t>Average balance, quarterly isolated</t>
  </si>
  <si>
    <t>Loans to credit institutions and central banks</t>
  </si>
  <si>
    <t>Interest-earning securities</t>
  </si>
  <si>
    <t>Interest, quarterly isolated</t>
  </si>
  <si>
    <t>Total interest income</t>
  </si>
  <si>
    <t>Total interest expense</t>
  </si>
  <si>
    <t>Net interest margin</t>
  </si>
  <si>
    <t>0.07</t>
  </si>
  <si>
    <t>Deposits from central banks</t>
  </si>
  <si>
    <t>Liquid assets level 1</t>
  </si>
  <si>
    <t>Liquid assets level 2</t>
  </si>
  <si>
    <t>Other outflows</t>
  </si>
  <si>
    <t>Mining, oil and gas extraction</t>
  </si>
  <si>
    <t xml:space="preserve">FTEs, present  </t>
  </si>
  <si>
    <t>Equity per share, SEK</t>
  </si>
  <si>
    <t>Issue of securities and advisory</t>
  </si>
  <si>
    <t>Secondary market and derivatives</t>
  </si>
  <si>
    <t>Payments, cards, lending, deposits, guarantees and other</t>
  </si>
  <si>
    <t>Whereof payments and card fees</t>
  </si>
  <si>
    <t>Whereof lending</t>
  </si>
  <si>
    <t>Fee and commission income</t>
  </si>
  <si>
    <t>Fee and commission expense</t>
  </si>
  <si>
    <t>Common Equity Tier 1 capital ratio, %</t>
  </si>
  <si>
    <t>Component</t>
  </si>
  <si>
    <t>whereof Business Support</t>
  </si>
  <si>
    <t>Common Equity Tier 1 capital</t>
  </si>
  <si>
    <t>Common Equity Tier 1 capital ratio</t>
  </si>
  <si>
    <t>Gains less losses from tangible and intangible assets</t>
  </si>
  <si>
    <t>Cost/income ratio</t>
  </si>
  <si>
    <t>Risk exposure amount, SEK m</t>
  </si>
  <si>
    <t>Expressed as own funds requirement, SEK m</t>
  </si>
  <si>
    <t>General governments</t>
  </si>
  <si>
    <t>Unit-linked and Porfolio Bond</t>
  </si>
  <si>
    <t>Other pension saving products</t>
  </si>
  <si>
    <t>Deposits</t>
  </si>
  <si>
    <t>Own funds</t>
  </si>
  <si>
    <t>Total own funds</t>
  </si>
  <si>
    <t>Own funds requirement</t>
  </si>
  <si>
    <t>Risk exposure amount</t>
  </si>
  <si>
    <t>Own funds in relation to capital requirement</t>
  </si>
  <si>
    <t>Transitional floor 80% of capital requirement according to Basel I</t>
  </si>
  <si>
    <t>Own funds according to Basel I</t>
  </si>
  <si>
    <t>Own funds in relation to capital requirement Basel I</t>
  </si>
  <si>
    <t>Leverage ratio</t>
  </si>
  <si>
    <t xml:space="preserve">   ...of which on balance sheet items</t>
  </si>
  <si>
    <t xml:space="preserve">   ...of which off balance sheet items</t>
  </si>
  <si>
    <t>Tier 2 instruments</t>
  </si>
  <si>
    <t>Credit risk IRB approach</t>
  </si>
  <si>
    <t>Other exposures</t>
  </si>
  <si>
    <t>Average risk-weight</t>
  </si>
  <si>
    <t>Minimum floor capital requirement according to Basel I</t>
  </si>
  <si>
    <t>Own funds in the SEB consolidated situation</t>
  </si>
  <si>
    <t>Risk exposure amounts for the SEB consolidated situation</t>
  </si>
  <si>
    <t xml:space="preserve">   Whereof Net securities commissions</t>
  </si>
  <si>
    <t xml:space="preserve">   Whereof Net payments and card fees</t>
  </si>
  <si>
    <t>Derivatives and other assets</t>
  </si>
  <si>
    <t>Derivatives, other liabilities and equity</t>
  </si>
  <si>
    <t>Regulatory Common Equity Tier 1 capital requirement including buffer</t>
  </si>
  <si>
    <t>Exposure measure for leverage ratio calculation</t>
  </si>
  <si>
    <t>Shareholders equity</t>
  </si>
  <si>
    <t>Retained earnings</t>
  </si>
  <si>
    <t>Accumulated other comprehensive income and other reserves</t>
  </si>
  <si>
    <t>Additional value adjustments</t>
  </si>
  <si>
    <t>Deferred tax assets that rely on future profitability</t>
  </si>
  <si>
    <t>Fair value reserves related to gains or losses on cash flow hedges</t>
  </si>
  <si>
    <t>Negative amounts resulting from the calculation of expected loss amounts</t>
  </si>
  <si>
    <t>Gains or losses on liabilities valued at fair value resulting from changes in own credit standing</t>
  </si>
  <si>
    <t>Defined-benefit pension fund assets</t>
  </si>
  <si>
    <t>Direct and indirect holdings of own CET1 instruments</t>
  </si>
  <si>
    <t>Securitisation positions with 1,250% risk weight</t>
  </si>
  <si>
    <t>Total regulatory adjustments to Common Equity Tier 1</t>
  </si>
  <si>
    <t>Grandfathered additional Tier 1 instruments</t>
  </si>
  <si>
    <t>Net provisioning amount for IRB-reported exposures</t>
  </si>
  <si>
    <t>Holdings of Tier 2 instruments in financial sector entities</t>
  </si>
  <si>
    <t>Tier 2 capital</t>
  </si>
  <si>
    <t>Exposures to institutions</t>
  </si>
  <si>
    <t>Exposures to corporates</t>
  </si>
  <si>
    <t>Retail exposures</t>
  </si>
  <si>
    <t xml:space="preserve">     of which secured by immovable property</t>
  </si>
  <si>
    <t xml:space="preserve">     of which retail SME</t>
  </si>
  <si>
    <t xml:space="preserve">     of which other retail exposures</t>
  </si>
  <si>
    <t>Total IRB approach</t>
  </si>
  <si>
    <t>Credit risk standardised approach</t>
  </si>
  <si>
    <t>Exposures to central governments or central banks</t>
  </si>
  <si>
    <t>Exposures to regional governments or local authorities</t>
  </si>
  <si>
    <t>Exposures to public sector entities</t>
  </si>
  <si>
    <t>Exposures secured by mortgages on immovable property</t>
  </si>
  <si>
    <t>Exposures in default</t>
  </si>
  <si>
    <t>Exposures associated with particularly high risk</t>
  </si>
  <si>
    <t>Exposures in the form of collective investment undertakings (CIU)</t>
  </si>
  <si>
    <t>Equity exposures</t>
  </si>
  <si>
    <t>Other items</t>
  </si>
  <si>
    <t>Total standardised approach</t>
  </si>
  <si>
    <t>Trading book exposures where internal models are applied</t>
  </si>
  <si>
    <t>Trading book exposures applying standardised approaches</t>
  </si>
  <si>
    <t>Total market risk</t>
  </si>
  <si>
    <t>Operational risk advanced measurement approach</t>
  </si>
  <si>
    <t>Settlement risk</t>
  </si>
  <si>
    <t>Credit value adjustment</t>
  </si>
  <si>
    <t>Investment in insurance business</t>
  </si>
  <si>
    <r>
      <t>Finland</t>
    </r>
    <r>
      <rPr>
        <sz val="9"/>
        <rFont val="Arial"/>
        <family val="2"/>
      </rPr>
      <t>*</t>
    </r>
  </si>
  <si>
    <r>
      <t>Denmark</t>
    </r>
    <r>
      <rPr>
        <sz val="9"/>
        <rFont val="Arial"/>
        <family val="2"/>
      </rPr>
      <t>*</t>
    </r>
  </si>
  <si>
    <r>
      <t>Germany</t>
    </r>
    <r>
      <rPr>
        <sz val="9"/>
        <rFont val="Arial"/>
        <family val="2"/>
      </rPr>
      <t>*</t>
    </r>
  </si>
  <si>
    <r>
      <t>Estonia</t>
    </r>
    <r>
      <rPr>
        <sz val="9"/>
        <rFont val="Arial"/>
        <family val="2"/>
      </rPr>
      <t>*</t>
    </r>
  </si>
  <si>
    <r>
      <t>Latvia</t>
    </r>
    <r>
      <rPr>
        <sz val="9"/>
        <rFont val="Arial"/>
        <family val="2"/>
      </rPr>
      <t>*</t>
    </r>
  </si>
  <si>
    <r>
      <t>Lithuania</t>
    </r>
    <r>
      <rPr>
        <sz val="9"/>
        <rFont val="Arial"/>
        <family val="2"/>
      </rPr>
      <t>*</t>
    </r>
  </si>
  <si>
    <r>
      <t>Euro</t>
    </r>
    <r>
      <rPr>
        <sz val="9"/>
        <rFont val="Arial"/>
        <family val="2"/>
      </rPr>
      <t xml:space="preserve"> </t>
    </r>
    <r>
      <rPr>
        <b/>
        <sz val="9"/>
        <rFont val="Arial"/>
        <family val="2"/>
      </rPr>
      <t>zone</t>
    </r>
    <r>
      <rPr>
        <sz val="9"/>
        <rFont val="Arial"/>
        <family val="2"/>
      </rPr>
      <t>*</t>
    </r>
  </si>
  <si>
    <t>Deductions related to the consolidated situation and other foreseeable charges</t>
  </si>
  <si>
    <t>Return on risk exposure amount, %</t>
  </si>
  <si>
    <t>22.2</t>
  </si>
  <si>
    <t>Additional Tier 1 instruments</t>
  </si>
  <si>
    <t>Assets under custody, SEK bn</t>
  </si>
  <si>
    <t xml:space="preserve">     of which systemic risk buffer requirement</t>
  </si>
  <si>
    <t>Additional Tier l Issues</t>
  </si>
  <si>
    <t>Carrying amount of selected financial liabilities</t>
  </si>
  <si>
    <t>Total Encumbrance</t>
  </si>
  <si>
    <t>Of which: Encumbered Assets</t>
  </si>
  <si>
    <t>Of which: Encumbered Collateral</t>
  </si>
  <si>
    <t>Bonds issued by General Governments and Central Banks</t>
  </si>
  <si>
    <t>Other debt securities</t>
  </si>
  <si>
    <t>Equities</t>
  </si>
  <si>
    <t>Loans and other assets</t>
  </si>
  <si>
    <t>Total encumbered assets</t>
  </si>
  <si>
    <t>Total encumbered collateral</t>
  </si>
  <si>
    <t>Securities financing</t>
  </si>
  <si>
    <t xml:space="preserve">Covered bonds </t>
  </si>
  <si>
    <t>Collateral management</t>
  </si>
  <si>
    <t>Encumbered asset ratio</t>
  </si>
  <si>
    <t>Encumbered collateral ratio</t>
  </si>
  <si>
    <t>Total encumbrance ratio</t>
  </si>
  <si>
    <t xml:space="preserve">The result within Net financial income is presented on different rows based on type of underlying financial instrument. </t>
  </si>
  <si>
    <t>New Coupon if not called at first call date</t>
  </si>
  <si>
    <t>Subordinated debt **</t>
  </si>
  <si>
    <t>EUR **</t>
  </si>
  <si>
    <t>USD **</t>
  </si>
  <si>
    <t>Debt securities issued</t>
  </si>
  <si>
    <t xml:space="preserve">     of which capital conservation buffer requirement</t>
  </si>
  <si>
    <t xml:space="preserve">     of which countercyclical capital buffer requirement</t>
  </si>
  <si>
    <t>Common Equity Tier 1 capital available to meet buffer 1)</t>
  </si>
  <si>
    <t>Own funds requirement, Basel III</t>
  </si>
  <si>
    <t xml:space="preserve">3) Calculated dilution based on the estimated economic value of the long-term incentive programmes.    </t>
  </si>
  <si>
    <t>31 Dec 2015</t>
  </si>
  <si>
    <t>Currency and related derivatives</t>
  </si>
  <si>
    <t>Asset-backet securities</t>
  </si>
  <si>
    <t>Large Corporates and Financial Institutions</t>
  </si>
  <si>
    <t>Corporate and Private Customers</t>
  </si>
  <si>
    <t>Leverage  ratio, %</t>
  </si>
  <si>
    <t>4.6</t>
  </si>
  <si>
    <t>Life insurance</t>
  </si>
  <si>
    <t>Minority interests</t>
  </si>
  <si>
    <t>Other own funds requirements</t>
  </si>
  <si>
    <t>Total other own funds requirements</t>
  </si>
  <si>
    <t xml:space="preserve">Total </t>
  </si>
  <si>
    <t>Large Corporates  &amp; Financial institutions</t>
  </si>
  <si>
    <t>Risk exposure amount, SEK bn</t>
  </si>
  <si>
    <t>Lending to the public*, SEK bn</t>
  </si>
  <si>
    <t>Corporate &amp; Private Customers</t>
  </si>
  <si>
    <t>SEB Life &amp; Pension Sweden</t>
  </si>
  <si>
    <t>Non-encumbered assets 
and collateral</t>
  </si>
  <si>
    <t>Total encumbrance and 
non-encumbrance</t>
  </si>
  <si>
    <t xml:space="preserve">   Whereof Net life insurance commissions</t>
  </si>
  <si>
    <t>Whereof performance and transaction fees</t>
  </si>
  <si>
    <t>0.48</t>
  </si>
  <si>
    <t>4.7</t>
  </si>
  <si>
    <t>Independently reviewed result 1)</t>
  </si>
  <si>
    <t>5.1</t>
  </si>
  <si>
    <t>31 Dec 2016</t>
  </si>
  <si>
    <t>5-yr EUR swap rate +145 bps</t>
  </si>
  <si>
    <t>5-yr EUR swap rate +135 bps</t>
  </si>
  <si>
    <t>Luxembourg</t>
  </si>
  <si>
    <t>Groups experience</t>
  </si>
  <si>
    <t>Change in assumed discount rate                           +1%</t>
  </si>
  <si>
    <t xml:space="preserve">    -1%</t>
  </si>
  <si>
    <t>Change in value growth of investment assets +1%</t>
  </si>
  <si>
    <t>Net yield on interest-earning assets, 
total operations</t>
  </si>
  <si>
    <t>2017</t>
  </si>
  <si>
    <t>Equity instruments and related derivatives</t>
  </si>
  <si>
    <t>Reverse repos</t>
  </si>
  <si>
    <t>Loans central banks</t>
  </si>
  <si>
    <t>Loans credit institutions</t>
  </si>
  <si>
    <t>Financial corporations</t>
  </si>
  <si>
    <t>Non-financial corporations</t>
  </si>
  <si>
    <t xml:space="preserve">     of which customer lending</t>
  </si>
  <si>
    <t>Registered bonds</t>
  </si>
  <si>
    <t xml:space="preserve">     of which customer deposits</t>
  </si>
  <si>
    <t>Senior bonds</t>
  </si>
  <si>
    <t>TOTAL LIABILITIES AND EQUITY</t>
  </si>
  <si>
    <t>Loans to central banks</t>
  </si>
  <si>
    <t>Deposits by central banks</t>
  </si>
  <si>
    <t>Asset size</t>
  </si>
  <si>
    <t>Asset quality</t>
  </si>
  <si>
    <t>Foreign exchange movements</t>
  </si>
  <si>
    <t>Model updates, methodology &amp; policy, other</t>
  </si>
  <si>
    <t>Underlying market and operational risk changes</t>
  </si>
  <si>
    <t>Fixed Income</t>
  </si>
  <si>
    <t>Mixed</t>
  </si>
  <si>
    <t>Alternatives</t>
  </si>
  <si>
    <t>SEB Group AuM</t>
  </si>
  <si>
    <t>Assets under management, start of year</t>
  </si>
  <si>
    <t>Assets under management, end of period</t>
  </si>
  <si>
    <t>Real Estate Management</t>
  </si>
  <si>
    <t>SEKm</t>
  </si>
  <si>
    <t>Rest of World</t>
  </si>
  <si>
    <t>22.1</t>
  </si>
  <si>
    <t>5) Quarterly numbers are for end of quarter. Accumulated numbers are average for the period.</t>
  </si>
  <si>
    <t>Other Lending to Central Banks</t>
  </si>
  <si>
    <t>Collateralised deposits</t>
  </si>
  <si>
    <t>Q3
2017</t>
  </si>
  <si>
    <t>19.2</t>
  </si>
  <si>
    <t>Maturity profile, by product SEK bn</t>
  </si>
  <si>
    <t>Not distributed</t>
  </si>
  <si>
    <t>SEB AB Mortgage Covered Bonds</t>
  </si>
  <si>
    <t>Issuer: SEB</t>
  </si>
  <si>
    <t>Tier II Issues</t>
  </si>
  <si>
    <t xml:space="preserve">Credit risk exposure </t>
  </si>
  <si>
    <t>2019F</t>
  </si>
  <si>
    <t>Embedded value, Life</t>
  </si>
  <si>
    <t>Q4
2017</t>
  </si>
  <si>
    <t>Operating profit before
items affecting comparability</t>
  </si>
  <si>
    <t>Items affecting comparability</t>
  </si>
  <si>
    <t>1.46</t>
  </si>
  <si>
    <t>Operating profit before 
items affecting comparability</t>
  </si>
  <si>
    <t>0.47</t>
  </si>
  <si>
    <t>0.03</t>
  </si>
  <si>
    <t>31 Dec 2017</t>
  </si>
  <si>
    <t>Maturities above are based on remaining contractual maturities.</t>
  </si>
  <si>
    <t>Notes:</t>
  </si>
  <si>
    <t xml:space="preserve">
Q4
2017</t>
  </si>
  <si>
    <t>31 Dec
2017</t>
  </si>
  <si>
    <t>-</t>
  </si>
  <si>
    <t>Operating profit before 
Items affecting comparability</t>
  </si>
  <si>
    <t xml:space="preserve">Lending to the public*, SEK bn </t>
  </si>
  <si>
    <r>
      <t xml:space="preserve">Equity </t>
    </r>
    <r>
      <rPr>
        <vertAlign val="superscript"/>
        <sz val="9"/>
        <rFont val="Arial"/>
        <family val="2"/>
      </rPr>
      <t>1)</t>
    </r>
  </si>
  <si>
    <r>
      <rPr>
        <vertAlign val="superscript"/>
        <sz val="9"/>
        <rFont val="Arial"/>
        <family val="2"/>
      </rPr>
      <t xml:space="preserve">1) </t>
    </r>
    <r>
      <rPr>
        <sz val="9"/>
        <rFont val="Arial"/>
        <family val="2"/>
      </rPr>
      <t>CET1 ratio less minimum capital requirement of 4.5% excluding buffers. In addition to the CET1 requirements there is a total capital requirement of additional 3.5%.</t>
    </r>
  </si>
  <si>
    <r>
      <t>Shareholder's equity according to balance sheet</t>
    </r>
    <r>
      <rPr>
        <vertAlign val="superscript"/>
        <sz val="9"/>
        <color indexed="8"/>
        <rFont val="Arial"/>
        <family val="2"/>
      </rPr>
      <t xml:space="preserve"> 1)</t>
    </r>
  </si>
  <si>
    <r>
      <t xml:space="preserve">Common Equity Tier 1 capital before regulatory adjustments </t>
    </r>
    <r>
      <rPr>
        <b/>
        <vertAlign val="superscript"/>
        <sz val="9"/>
        <color indexed="8"/>
        <rFont val="Arial"/>
        <family val="2"/>
      </rPr>
      <t>2)</t>
    </r>
  </si>
  <si>
    <r>
      <rPr>
        <vertAlign val="superscript"/>
        <sz val="9"/>
        <rFont val="Arial"/>
        <family val="2"/>
      </rPr>
      <t xml:space="preserve">1) </t>
    </r>
    <r>
      <rPr>
        <sz val="9"/>
        <rFont val="Arial"/>
        <family val="2"/>
      </rPr>
      <t xml:space="preserve">The Swedish Financial Supervisory Authority has approved SEB´s application to use the net profit in measuring own funds on condition that the responsible auditors have reviewed the surplus, that the surplus is calculated in accordance with applicable accounting frameworks, that predictable costs and dividends have been deducted in accordance with EU regulation No 575/2013 and that the calculation was made in accordance with EU regulation No 241/2014. </t>
    </r>
  </si>
  <si>
    <r>
      <rPr>
        <vertAlign val="superscript"/>
        <sz val="9"/>
        <rFont val="Arial"/>
        <family val="2"/>
      </rPr>
      <t xml:space="preserve">2) </t>
    </r>
    <r>
      <rPr>
        <sz val="9"/>
        <rFont val="Arial"/>
        <family val="2"/>
      </rPr>
      <t>The Common Equity Tier 1 capital is presented on a consolidated basis, and differs from total equity according to IFRS. The insurance business contribution to equity is excluded and there is a dividend deduction calculated according to Regulation (EU) No 575/2013 (CRR).</t>
    </r>
  </si>
  <si>
    <t>19.4</t>
  </si>
  <si>
    <t>21.6</t>
  </si>
  <si>
    <t>24.2</t>
  </si>
  <si>
    <t>5.2</t>
  </si>
  <si>
    <t>Q1
2018</t>
  </si>
  <si>
    <t>2018</t>
  </si>
  <si>
    <t xml:space="preserve">
Q1
2018</t>
  </si>
  <si>
    <t>31 Mar
2018</t>
  </si>
  <si>
    <t>NET PROFIT</t>
  </si>
  <si>
    <t>1.84</t>
  </si>
  <si>
    <t>1.83</t>
  </si>
  <si>
    <t>Net expected credit losses</t>
  </si>
  <si>
    <t>73.60</t>
  </si>
  <si>
    <t>65.18</t>
  </si>
  <si>
    <t>141.5</t>
  </si>
  <si>
    <t>0.02</t>
  </si>
  <si>
    <t>19.0</t>
  </si>
  <si>
    <t>21.3</t>
  </si>
  <si>
    <t>24.1</t>
  </si>
  <si>
    <t>Net ECL level, %</t>
  </si>
  <si>
    <t>Other financial assets</t>
  </si>
  <si>
    <t>Other financial liabilities</t>
  </si>
  <si>
    <t>Liquid assets</t>
  </si>
  <si>
    <t>Retail deposits</t>
  </si>
  <si>
    <t>Unsecured wholesale funding</t>
  </si>
  <si>
    <t>Secured wholesale funding</t>
  </si>
  <si>
    <t>Total liquidity outflows</t>
  </si>
  <si>
    <t>Secured lending</t>
  </si>
  <si>
    <t>Inflows from fully performing exposures</t>
  </si>
  <si>
    <t>Other inflows</t>
  </si>
  <si>
    <t>Total liquidity inflows</t>
  </si>
  <si>
    <t>Net liquidity outflow</t>
  </si>
  <si>
    <t>Liquidity Coverage Ratio</t>
  </si>
  <si>
    <t xml:space="preserve"> Other Nordic countries</t>
  </si>
  <si>
    <t>Germany, UK</t>
  </si>
  <si>
    <t>Electricity, gas and water supply</t>
  </si>
  <si>
    <t>Average 2018</t>
  </si>
  <si>
    <t>Baltics</t>
  </si>
  <si>
    <t>Not rated</t>
  </si>
  <si>
    <t>Effect of change in deferred front end fees</t>
  </si>
  <si>
    <r>
      <t xml:space="preserve">2) </t>
    </r>
    <r>
      <rPr>
        <sz val="9"/>
        <rFont val="SEB SansSerif"/>
        <family val="0"/>
      </rPr>
      <t>Sales defined as new contracts and extra premiums on existing contracts.</t>
    </r>
  </si>
  <si>
    <r>
      <t xml:space="preserve">3) </t>
    </r>
    <r>
      <rPr>
        <sz val="9"/>
        <rFont val="SEB SansSerif"/>
        <family val="0"/>
      </rPr>
      <t>The actual outcome of previously signed contracts can be compared with earlier assumptions and deviations can be calculated.
    The most important components consist of extensions of contracts as well as cancellations.</t>
    </r>
  </si>
  <si>
    <r>
      <t xml:space="preserve">4) </t>
    </r>
    <r>
      <rPr>
        <sz val="9"/>
        <rFont val="SEB SansSerif"/>
        <family val="0"/>
      </rPr>
      <t>Restated as a result of the implementation of IFRS 15. Effect of restate:</t>
    </r>
  </si>
  <si>
    <t xml:space="preserve">Loans adjusted for repos </t>
  </si>
  <si>
    <t>Loan to deposit ratio excl repos</t>
  </si>
  <si>
    <t>Additional risk exposure amount 1)</t>
  </si>
  <si>
    <t>*excluding repos</t>
  </si>
  <si>
    <t>Deposits from the public*, SEK bn</t>
  </si>
  <si>
    <t>Q2
2018</t>
  </si>
  <si>
    <t>30 Jun
2018</t>
  </si>
  <si>
    <t>4.63</t>
  </si>
  <si>
    <t>4.61</t>
  </si>
  <si>
    <t>0.46</t>
  </si>
  <si>
    <t>0.04</t>
  </si>
  <si>
    <t>19.3</t>
  </si>
  <si>
    <t>21.7</t>
  </si>
  <si>
    <t>24.7</t>
  </si>
  <si>
    <t xml:space="preserve">
Q2
2018</t>
  </si>
  <si>
    <t>Other business</t>
  </si>
  <si>
    <t>Gamla Liv</t>
  </si>
  <si>
    <r>
      <t>Assets under management, SEK bn</t>
    </r>
    <r>
      <rPr>
        <b/>
        <sz val="9"/>
        <rFont val="Arial"/>
        <family val="2"/>
      </rPr>
      <t>:
Sweden and International</t>
    </r>
  </si>
  <si>
    <t>1) Effect of dividend paid to the parent company</t>
  </si>
  <si>
    <t xml:space="preserve">       Effect of Restate IFRS 15 DAC</t>
  </si>
  <si>
    <t xml:space="preserve">       Other changes in accounting principles</t>
  </si>
  <si>
    <t xml:space="preserve">       Effect from divestment of SEB Pension Denmark (capital gain etc)</t>
  </si>
  <si>
    <t xml:space="preserve">       Other changes, mainly net profit</t>
  </si>
  <si>
    <t xml:space="preserve">       Total change</t>
  </si>
  <si>
    <t>2)  Effect of Restate IFRS 15 DAC</t>
  </si>
  <si>
    <t xml:space="preserve">       Adjustments of opening balance (calculation method etc)</t>
  </si>
  <si>
    <t xml:space="preserve">       Effect from divestment of SEB Pension Denmark</t>
  </si>
  <si>
    <t xml:space="preserve">       Other changes</t>
  </si>
  <si>
    <r>
      <t xml:space="preserve">Surplus values </t>
    </r>
    <r>
      <rPr>
        <vertAlign val="superscript"/>
        <sz val="9"/>
        <rFont val="Arial"/>
        <family val="2"/>
      </rPr>
      <t>2)</t>
    </r>
  </si>
  <si>
    <t>Sold operation</t>
  </si>
  <si>
    <t xml:space="preserve">  SEB Pension Denmark</t>
  </si>
  <si>
    <t xml:space="preserve">  Remaining business</t>
  </si>
  <si>
    <t>Surplus value in the SEB Group</t>
  </si>
  <si>
    <t>2.10</t>
  </si>
  <si>
    <t>2.09</t>
  </si>
  <si>
    <t>Q3
2018</t>
  </si>
  <si>
    <t>19.7</t>
  </si>
  <si>
    <t>25.0</t>
  </si>
  <si>
    <t>4.8</t>
  </si>
  <si>
    <t>30 Sep
2018</t>
  </si>
  <si>
    <t xml:space="preserve">
Q3
2018</t>
  </si>
  <si>
    <t>2.12</t>
  </si>
  <si>
    <t>10.69</t>
  </si>
  <si>
    <t>10.63</t>
  </si>
  <si>
    <t>Q4
2018</t>
  </si>
  <si>
    <t>69.90</t>
  </si>
  <si>
    <t>72.37</t>
  </si>
  <si>
    <t>75.07</t>
  </si>
  <si>
    <t>74.74</t>
  </si>
  <si>
    <t>60.54</t>
  </si>
  <si>
    <t>64.93</t>
  </si>
  <si>
    <t>67.60</t>
  </si>
  <si>
    <t>68.76</t>
  </si>
  <si>
    <t>138.3</t>
  </si>
  <si>
    <t>135.2</t>
  </si>
  <si>
    <t>143.4</t>
  </si>
  <si>
    <t>147.6</t>
  </si>
  <si>
    <t>Total interest-earning assets AMC and FVOCI</t>
  </si>
  <si>
    <t>Debt sec at FVPL</t>
  </si>
  <si>
    <t>Loans at FVPL</t>
  </si>
  <si>
    <t>Total interest-earning assets FVPL</t>
  </si>
  <si>
    <t>Total interest earning assets</t>
  </si>
  <si>
    <t>Issued debt securities</t>
  </si>
  <si>
    <t>Total interest-bearing liabilities AMC and FVOCI</t>
  </si>
  <si>
    <t>Deposits at FVPL</t>
  </si>
  <si>
    <t>Debt securities short position</t>
  </si>
  <si>
    <t>Issued securities at FVPL</t>
  </si>
  <si>
    <t>Total interest-bearing liabilities FVPL</t>
  </si>
  <si>
    <t>Total interest bearing liabilities</t>
  </si>
  <si>
    <t>Interest rate on interest-earning assets AMC and FVOCI</t>
  </si>
  <si>
    <t>Interest rate on interest-earning assets FVPL</t>
  </si>
  <si>
    <t>Interest rate on total interest-earning assets</t>
  </si>
  <si>
    <t>Interest rate on interest-bearing liabilities AMC and FVOCI</t>
  </si>
  <si>
    <t>Interest rate on interest-bearing liabilities FVPL</t>
  </si>
  <si>
    <t>Interest rate on total interest-bearing liabilities</t>
  </si>
  <si>
    <t xml:space="preserve">* Excluding public covered bonds. 
</t>
  </si>
  <si>
    <t>** Tier 2 adn Additional Tier 1 issues assumed to be called at first call date.</t>
  </si>
  <si>
    <t xml:space="preserve">** Tier 2 adn Additional Tier 1 issues assumed to be called at first call date. </t>
  </si>
  <si>
    <t>31 Dec 2018</t>
  </si>
  <si>
    <r>
      <rPr>
        <vertAlign val="superscript"/>
        <sz val="9"/>
        <color indexed="8"/>
        <rFont val="Arial"/>
        <family val="2"/>
      </rPr>
      <t>1)</t>
    </r>
    <r>
      <rPr>
        <sz val="9"/>
        <color indexed="8"/>
        <rFont val="Arial"/>
        <family val="2"/>
      </rPr>
      <t>At 31 December 2018 an amount of SEK 91,591m was established in Additional REA in compliance with the change in SFSA's regulatory requirements, according to Article 458, for risk-weight floors in the Swedish mortgage portfolio. At 31 December 2017 an amount of SEK 15,802m was established in additional REA in 2015 in agreement with the SFSA as a measure of prudence under Capital Requirements Regulation (EU) No 575/2013 (CRR) Article 3. This amount was removed in Q1 2018 following the approval of SEB's recalibrated corporate PD model.</t>
    </r>
  </si>
  <si>
    <t xml:space="preserve">
Q4
2018</t>
  </si>
  <si>
    <t>31 Dec
2018</t>
  </si>
  <si>
    <t>SEB Group, 31 December 2018</t>
  </si>
  <si>
    <t xml:space="preserve">*excluding repos </t>
  </si>
  <si>
    <r>
      <t>6)</t>
    </r>
    <r>
      <rPr>
        <sz val="9"/>
        <rFont val="SEB SansSerif"/>
        <family val="0"/>
      </rPr>
      <t xml:space="preserve"> Assumed investment return (growth in fund values) is 5.0 per cent gross before fees and taxes. Actual return results in positive or negative financial effects.</t>
    </r>
  </si>
  <si>
    <r>
      <t xml:space="preserve">8) </t>
    </r>
    <r>
      <rPr>
        <sz val="9"/>
        <rFont val="SEB SansSerif"/>
        <family val="0"/>
      </rPr>
      <t>The calculated surplus value is not included in the SEB Group's consolidated accounts. The closing balance is net of capitalised acquisition costs and deferred front end fees.</t>
    </r>
  </si>
  <si>
    <r>
      <t>5)</t>
    </r>
    <r>
      <rPr>
        <sz val="9"/>
        <rFont val="SEB SansSerif"/>
        <family val="0"/>
      </rPr>
      <t xml:space="preserve"> Acquisition costs are capitalised in the accounts and amortised according to plan. Certain front end fees are also recorded on the balance sheet and recognized as revenue in the income statement during several years. The reported change in surplus values is adjusted by the net effect of changes in deferred acquisition costs and deferred front end fees during the period.</t>
    </r>
  </si>
  <si>
    <t>2020F</t>
  </si>
  <si>
    <t>*Harmonised consumer index</t>
  </si>
  <si>
    <t>Investment Managment &amp; Group functions</t>
  </si>
  <si>
    <t>whereof Investment Management</t>
  </si>
  <si>
    <t>Life</t>
  </si>
  <si>
    <t>Net interest income1)</t>
  </si>
  <si>
    <t>Other expenses1)</t>
  </si>
  <si>
    <t>Depreciation, amortisation and impairment of tangible and intangible assets1)</t>
  </si>
  <si>
    <t>1) IFRS 16 Leases is applied from 1 January 2019. The group has decided to apply the modified retrospective approach (no restatement made). Interest expense on lease liabilities and depreciation of right-of-use assets are replacing mainly rent for premises from 2019.</t>
  </si>
  <si>
    <t>2.16</t>
  </si>
  <si>
    <t>2.15</t>
  </si>
  <si>
    <t>2019</t>
  </si>
  <si>
    <t>Q1
2019</t>
  </si>
  <si>
    <t>70.54</t>
  </si>
  <si>
    <t>64.00</t>
  </si>
  <si>
    <t>147.7</t>
  </si>
  <si>
    <t xml:space="preserve">Stage 3 Loans / Total Loans, gross, % </t>
  </si>
  <si>
    <t>0.58</t>
  </si>
  <si>
    <t>0.51</t>
  </si>
  <si>
    <t>0.56</t>
  </si>
  <si>
    <t xml:space="preserve">Stage 3 Loans / Total Loans, net, % </t>
  </si>
  <si>
    <t>0.36</t>
  </si>
  <si>
    <t>0.31</t>
  </si>
  <si>
    <t>0.28</t>
  </si>
  <si>
    <t>0.30</t>
  </si>
  <si>
    <t>0.35</t>
  </si>
  <si>
    <t>17.6</t>
  </si>
  <si>
    <t>17.1</t>
  </si>
  <si>
    <t xml:space="preserve">1) Dividend from VISA Europe in Sweden, transformation of SEB's German business and impairments and derecognitions of intangible IT assets in Q4 2017.  Sale of SEB Pension and UC AB in Q2 2018. </t>
  </si>
  <si>
    <t>4) From 2018: EU definition, up to 2017: Swedish FSA definition.</t>
  </si>
  <si>
    <t>Total interest-bearing liabilities</t>
  </si>
  <si>
    <t>Resolution fund fee</t>
  </si>
  <si>
    <t>Deposit guarantee scheme</t>
  </si>
  <si>
    <t>Sum of NII effect</t>
  </si>
  <si>
    <t>Net interest income regulatory costs</t>
  </si>
  <si>
    <r>
      <t>Whereof unrealized valuation changes from counterparty risk and own credit standing in derivatives and own issued securities.</t>
    </r>
    <r>
      <rPr>
        <i/>
        <vertAlign val="superscript"/>
        <sz val="8"/>
        <rFont val="Arial"/>
        <family val="2"/>
      </rPr>
      <t>1)</t>
    </r>
  </si>
  <si>
    <t>Costs for premises*</t>
  </si>
  <si>
    <t>*IFRS 16 Leases is applied from 1 January 2019. Interest expense on lease liabilities and depreciation of right-of-use assets are replacing nearly all lease costs for premises from 2019.</t>
  </si>
  <si>
    <t>Assets
SEK m</t>
  </si>
  <si>
    <t>Collateral margin</t>
  </si>
  <si>
    <t>Liabilities
SEK m</t>
  </si>
  <si>
    <t>Financial liabilities to policyholders</t>
  </si>
  <si>
    <t>31 Mar 2019</t>
  </si>
  <si>
    <t xml:space="preserve">    of which repos and collateral margin</t>
  </si>
  <si>
    <t>Total Assets</t>
  </si>
  <si>
    <t xml:space="preserve">    of which repos, collateral margin and reg. bonds</t>
  </si>
  <si>
    <t>Level 1 assets</t>
  </si>
  <si>
    <t>Securities issued or guaranteed by sovereigns, central banks, MDBs and international organisations</t>
  </si>
  <si>
    <t>Securities issued by municipalites and PSEs</t>
  </si>
  <si>
    <t>Extremely high quality covered bonds</t>
  </si>
  <si>
    <t>Level 2 assets</t>
  </si>
  <si>
    <t>Level 2A assets</t>
  </si>
  <si>
    <t>Securities issued or guaranteed by sovereigns, central banks, municipalities and PSEs</t>
  </si>
  <si>
    <t>High quality covered bonds</t>
  </si>
  <si>
    <t>Corporate debt securities (lowest rating AA-)</t>
  </si>
  <si>
    <t>Level 2B assets</t>
  </si>
  <si>
    <t>Asset-backed securities</t>
  </si>
  <si>
    <t>Corporate debt securities (rated A+ to BBB-)</t>
  </si>
  <si>
    <t>Shares (major stock index)</t>
  </si>
  <si>
    <t>TOTAL LIQUID ASSETS</t>
  </si>
  <si>
    <t>* The Liquid Assets is presented in accordance with the template defined by the Swedish Bankers' Association. All definitions are in accordance with Liquidity Coverage Ratio in CRR.</t>
  </si>
  <si>
    <t xml:space="preserve">
Q1
2019</t>
  </si>
  <si>
    <r>
      <t>Life external</t>
    </r>
    <r>
      <rPr>
        <vertAlign val="superscript"/>
        <sz val="9"/>
        <rFont val="Arial"/>
        <family val="2"/>
      </rPr>
      <t>1</t>
    </r>
  </si>
  <si>
    <r>
      <rPr>
        <vertAlign val="superscript"/>
        <sz val="9"/>
        <rFont val="Arial"/>
        <family val="2"/>
      </rPr>
      <t>1</t>
    </r>
    <r>
      <rPr>
        <sz val="9"/>
        <rFont val="Arial"/>
        <family val="2"/>
      </rPr>
      <t>Life external is split into asset class from Q1 2019</t>
    </r>
  </si>
  <si>
    <t>5-yr USD swap rate +385 bps</t>
  </si>
  <si>
    <t>5-yr USD swap rate +349 bps</t>
  </si>
  <si>
    <r>
      <t>Total Credit Portfolio</t>
    </r>
    <r>
      <rPr>
        <sz val="9"/>
        <rFont val="Arial"/>
        <family val="2"/>
      </rPr>
      <t xml:space="preserve"> </t>
    </r>
  </si>
  <si>
    <t>31 Mar
2019</t>
  </si>
  <si>
    <t>Collateral Margin</t>
  </si>
  <si>
    <t>* As of 2019, the geographic split of the credit portfolio is now based on SEB's operations, in order to more accurately match where profit is reported. Collateral margin is reflected based on an exposure-at-default rather than a nominal amount. Repos are also included based on a exposure-at-default amount. The credit portfolio in previous periods have been restated to reflect these changes.</t>
  </si>
  <si>
    <t>Average 2019</t>
  </si>
  <si>
    <t>Premium income:
Sweden and International</t>
  </si>
  <si>
    <r>
      <t xml:space="preserve">Adjustment opening balance </t>
    </r>
    <r>
      <rPr>
        <vertAlign val="superscript"/>
        <sz val="9"/>
        <rFont val="Arial"/>
        <family val="2"/>
      </rPr>
      <t>1)</t>
    </r>
  </si>
  <si>
    <r>
      <t xml:space="preserve">Present value of new sales </t>
    </r>
    <r>
      <rPr>
        <vertAlign val="superscript"/>
        <sz val="9"/>
        <rFont val="Arial"/>
        <family val="2"/>
      </rPr>
      <t>2)</t>
    </r>
  </si>
  <si>
    <r>
      <t xml:space="preserve">Actual outcome compared to assumptions </t>
    </r>
    <r>
      <rPr>
        <vertAlign val="superscript"/>
        <sz val="9"/>
        <rFont val="Arial"/>
        <family val="2"/>
      </rPr>
      <t>3)</t>
    </r>
  </si>
  <si>
    <r>
      <t xml:space="preserve">Effect of change in deferred acquisition costs </t>
    </r>
    <r>
      <rPr>
        <vertAlign val="superscript"/>
        <sz val="9"/>
        <rFont val="Arial"/>
        <family val="2"/>
      </rPr>
      <t>4)</t>
    </r>
  </si>
  <si>
    <r>
      <t xml:space="preserve">Change in surplus values ongoing business, net </t>
    </r>
    <r>
      <rPr>
        <b/>
        <vertAlign val="superscript"/>
        <sz val="9"/>
        <rFont val="Arial"/>
        <family val="2"/>
      </rPr>
      <t>5)</t>
    </r>
  </si>
  <si>
    <r>
      <t xml:space="preserve">Financial effects due to short term market fluctuations </t>
    </r>
    <r>
      <rPr>
        <vertAlign val="superscript"/>
        <sz val="9"/>
        <rFont val="Arial"/>
        <family val="2"/>
      </rPr>
      <t>6)</t>
    </r>
  </si>
  <si>
    <r>
      <t xml:space="preserve">Change in assumptions </t>
    </r>
    <r>
      <rPr>
        <vertAlign val="superscript"/>
        <sz val="9"/>
        <rFont val="Arial"/>
        <family val="2"/>
      </rPr>
      <t>7)</t>
    </r>
    <r>
      <rPr>
        <sz val="9"/>
        <rFont val="Arial"/>
        <family val="2"/>
      </rPr>
      <t xml:space="preserve"> </t>
    </r>
  </si>
  <si>
    <r>
      <t xml:space="preserve">Surplus values, closing balance </t>
    </r>
    <r>
      <rPr>
        <b/>
        <vertAlign val="superscript"/>
        <sz val="9"/>
        <rFont val="Arial"/>
        <family val="2"/>
      </rPr>
      <t>8)</t>
    </r>
  </si>
  <si>
    <r>
      <t xml:space="preserve">Effect from reversal of SEB internal DAC </t>
    </r>
    <r>
      <rPr>
        <vertAlign val="superscript"/>
        <sz val="9"/>
        <rFont val="Arial"/>
        <family val="2"/>
      </rPr>
      <t>9)</t>
    </r>
  </si>
  <si>
    <t>Most important assumptions (Swedish unit-linked which represent 86 per cent of the surplus value), per cent.</t>
  </si>
  <si>
    <t>8.2</t>
  </si>
  <si>
    <t>Investment Management &amp; Group functions</t>
  </si>
  <si>
    <t>Investment Management</t>
  </si>
  <si>
    <t xml:space="preserve">Operating profit </t>
  </si>
  <si>
    <t>SEB labelled mutual funds, SEK bn</t>
  </si>
  <si>
    <t>Net sales, SEK bn</t>
  </si>
  <si>
    <t>AuM per asset class SEB labelled mutual funds</t>
  </si>
  <si>
    <t>AuM, SEK bn</t>
  </si>
  <si>
    <t>2.26</t>
  </si>
  <si>
    <t>2.25</t>
  </si>
  <si>
    <t>Q2
2019</t>
  </si>
  <si>
    <t>12.4</t>
  </si>
  <si>
    <t>9.0</t>
  </si>
  <si>
    <t>11.6</t>
  </si>
  <si>
    <t>29.7</t>
  </si>
  <si>
    <t>12.7</t>
  </si>
  <si>
    <t>13.9</t>
  </si>
  <si>
    <t>13.7</t>
  </si>
  <si>
    <t>11.5</t>
  </si>
  <si>
    <t>16.4</t>
  </si>
  <si>
    <t>13.1</t>
  </si>
  <si>
    <t>12.8</t>
  </si>
  <si>
    <t>0.6</t>
  </si>
  <si>
    <t>0.4</t>
  </si>
  <si>
    <t>1.4</t>
  </si>
  <si>
    <t>0.7</t>
  </si>
  <si>
    <t>2.9</t>
  </si>
  <si>
    <t>2.8</t>
  </si>
  <si>
    <t>2.1</t>
  </si>
  <si>
    <t>2.6</t>
  </si>
  <si>
    <t>6.4</t>
  </si>
  <si>
    <t>72.78</t>
  </si>
  <si>
    <t>66.11</t>
  </si>
  <si>
    <t>141.2</t>
  </si>
  <si>
    <t>0.64</t>
  </si>
  <si>
    <t>0.41</t>
  </si>
  <si>
    <t>16.6</t>
  </si>
  <si>
    <t>18.7</t>
  </si>
  <si>
    <t>21.1</t>
  </si>
  <si>
    <t>1) Own credit standing from own issued securities is as of 1 January 2018 presented in Other comprehensive income.</t>
  </si>
  <si>
    <t>30 Jun 2019</t>
  </si>
  <si>
    <t>Min 2019</t>
  </si>
  <si>
    <t>Max 2019</t>
  </si>
  <si>
    <t>Other assets include assets held for sale, tangible and intangible assets and other assets</t>
  </si>
  <si>
    <t>Other liabilities include liabilities to policyholders, liabilities held for sale, subordinated debt, equity and other liabilities</t>
  </si>
  <si>
    <t>Not distributed includes items with no contractual maturity and other undistributed items</t>
  </si>
  <si>
    <t>Payable on demand includes items available O/N</t>
  </si>
  <si>
    <t>Other liabilities include liabilities held for sale and other liabilities</t>
  </si>
  <si>
    <t>The above Loans to the public only disclose AmC since Loans at FVPL is specified separately, in contrast to the category Loans to the public in Balance sheet structure &amp; Funding and Condensed balance sheet in interim report. The above category Loans at FVPL disclose all counterparts (the public, credit institutions and central banks).</t>
  </si>
  <si>
    <t xml:space="preserve">
Q2
2019</t>
  </si>
  <si>
    <t>Assets under management</t>
  </si>
  <si>
    <t>SEB Group, SEK bn</t>
  </si>
  <si>
    <t>AuM per asset class</t>
  </si>
  <si>
    <t>30 Jun
2019</t>
  </si>
  <si>
    <r>
      <t>7)</t>
    </r>
    <r>
      <rPr>
        <sz val="9"/>
        <rFont val="SEB SansSerif"/>
        <family val="0"/>
      </rPr>
      <t xml:space="preserve"> In Q4 2017 the major positive effects are from changed assumptions of expenses, growth in funds and negative effects from the right to transfer policies.</t>
    </r>
  </si>
  <si>
    <t>Risk exposure amount development</t>
  </si>
  <si>
    <r>
      <t>1)</t>
    </r>
    <r>
      <rPr>
        <sz val="9"/>
        <rFont val="SEB SansSerif"/>
        <family val="0"/>
      </rPr>
      <t xml:space="preserve"> Adjustments of the calculation method. The implementation of IFRS 15 has a positive impact of 1,990 (impairment of deferred acquisition costs).</t>
    </r>
  </si>
  <si>
    <r>
      <t xml:space="preserve">9) </t>
    </r>
    <r>
      <rPr>
        <sz val="9"/>
        <rFont val="SEB SansSerif"/>
        <family val="0"/>
      </rPr>
      <t>Capitalised internal acquisition costs relating to investment contracts are reversed (IFRS 15).</t>
    </r>
  </si>
  <si>
    <t>2.21</t>
  </si>
  <si>
    <t>2.20</t>
  </si>
  <si>
    <t>Q3
2019</t>
  </si>
  <si>
    <t>13.2</t>
  </si>
  <si>
    <t>2.5</t>
  </si>
  <si>
    <t>74.32</t>
  </si>
  <si>
    <t>145.1</t>
  </si>
  <si>
    <t>0.09</t>
  </si>
  <si>
    <t>0.65</t>
  </si>
  <si>
    <t>0.40</t>
  </si>
  <si>
    <t>18.5</t>
  </si>
  <si>
    <t>20.9</t>
  </si>
  <si>
    <t>4.5</t>
  </si>
  <si>
    <t>Macro</t>
  </si>
  <si>
    <t>30 Sep
2019</t>
  </si>
  <si>
    <t xml:space="preserve">
Q3
2019</t>
  </si>
  <si>
    <t>Liquid assets*, Group</t>
  </si>
  <si>
    <t>31 Dec 
2017</t>
  </si>
  <si>
    <t>31 Mar 
2018</t>
  </si>
  <si>
    <t>30 Jun 
2018</t>
  </si>
  <si>
    <t>30 Sep 
2018</t>
  </si>
  <si>
    <t>31 Dec 
2018</t>
  </si>
  <si>
    <t>31 Mar 
2019</t>
  </si>
  <si>
    <t>30 Jun 
2019</t>
  </si>
  <si>
    <t>30 Sep 
2019</t>
  </si>
  <si>
    <t>For the second quarter the effect from structured products offered to the public was approximately SEK 220m (Q2 2019:
 220) in Equity related derivatives and a corresponding effect in Debt related derivatives SEK -10m (Q2 2019: -10).</t>
  </si>
  <si>
    <t xml:space="preserve">Lending portfolio </t>
  </si>
  <si>
    <t>Lending portfolio by industry and geography*</t>
  </si>
  <si>
    <t xml:space="preserve">* The geographical split is based on SEB's operations. </t>
  </si>
  <si>
    <t>Collateral margin, to the public and credit institutions</t>
  </si>
  <si>
    <t>Reverse repos, to the public and credit institutions</t>
  </si>
  <si>
    <t>ECL allowances</t>
  </si>
  <si>
    <t>Loans,  credit institutions &amp; to the public</t>
  </si>
  <si>
    <t>Lending portfolio</t>
  </si>
  <si>
    <t>Q4
2019</t>
  </si>
  <si>
    <t>Jan–Dec</t>
  </si>
  <si>
    <t>2.70</t>
  </si>
  <si>
    <t>9.33</t>
  </si>
  <si>
    <t>2.68</t>
  </si>
  <si>
    <t>9.28</t>
  </si>
  <si>
    <t>15.5</t>
  </si>
  <si>
    <t>0.8</t>
  </si>
  <si>
    <t>3.0</t>
  </si>
  <si>
    <t>0.43</t>
  </si>
  <si>
    <t>78.42</t>
  </si>
  <si>
    <t>71.99</t>
  </si>
  <si>
    <t>150.4</t>
  </si>
  <si>
    <t>0.18</t>
  </si>
  <si>
    <t>0.67</t>
  </si>
  <si>
    <t>2) The number of issued shares was 2,194,171,802. SEB owned 30,276,332 Class A shares for the equity based programmes at year-end 2018. During 2019 SEB has purchased 8,657,889 shares and 7,434,900 shares have been sold. Thus, at 31 December 2019 SEB owned 31,499,321 Class A-shares with a market value of SEK 2,774m.</t>
  </si>
  <si>
    <t>31 Dec 
2019</t>
  </si>
  <si>
    <t>31 Dec 2019</t>
  </si>
  <si>
    <t>6.5</t>
  </si>
  <si>
    <t>4.65</t>
  </si>
  <si>
    <t>3.81</t>
  </si>
  <si>
    <t>2/6/13/
12/8</t>
  </si>
  <si>
    <t>Transfer rate</t>
  </si>
  <si>
    <t>Lapse rate of regular premiums</t>
  </si>
  <si>
    <t>Sources: SEB Economic Research, Nordic Outlook January 2020</t>
  </si>
  <si>
    <t>2021F</t>
  </si>
  <si>
    <t>Return on tangible equity, %</t>
  </si>
  <si>
    <t>9.6</t>
  </si>
  <si>
    <t>12.3</t>
  </si>
  <si>
    <t>31.6</t>
  </si>
  <si>
    <t>13.4</t>
  </si>
  <si>
    <t>14.7</t>
  </si>
  <si>
    <t>14.6</t>
  </si>
  <si>
    <t>12.2</t>
  </si>
  <si>
    <t>17.5</t>
  </si>
  <si>
    <t>13.6</t>
  </si>
  <si>
    <t>13.5</t>
  </si>
  <si>
    <t>Instrument</t>
  </si>
  <si>
    <t>Q1 2019</t>
  </si>
  <si>
    <t>Q2 2019</t>
  </si>
  <si>
    <t>Q3 2019</t>
  </si>
  <si>
    <t>Q4 2019</t>
  </si>
  <si>
    <t>Senior non-preferred</t>
  </si>
  <si>
    <t>SEB Group 31 Dec 2019</t>
  </si>
  <si>
    <t>SEB Group 31 Dec 2019, EUR</t>
  </si>
  <si>
    <t>SEB Group 31 Sep 2019, USD</t>
  </si>
  <si>
    <t>SEB Group 31 Sep 2019, SEK</t>
  </si>
  <si>
    <t>31 Sep 2019</t>
  </si>
  <si>
    <t>SEB's liquid asset , 31 Dec 2019, SEK m</t>
  </si>
  <si>
    <t>Components Liquidity ratio, 31 Dec 2019, SEK bn</t>
  </si>
  <si>
    <t>Asset Encumbrance for the SEB Consolidated situation, 31 Dec 2019, SEK m</t>
  </si>
  <si>
    <t>31 Dec
2019</t>
  </si>
  <si>
    <t>SEB Group, 31 December 2019</t>
  </si>
  <si>
    <t>SEK 208bn</t>
  </si>
  <si>
    <t xml:space="preserve">
Q4
2019</t>
  </si>
  <si>
    <t>Baa1/BBB+/A+</t>
  </si>
  <si>
    <t>Ba1/-/BBB</t>
  </si>
  <si>
    <t>5-yr USD swap rate +345 bps</t>
  </si>
  <si>
    <t>Ratings</t>
  </si>
  <si>
    <t>All outstanding Subordinated Debt</t>
  </si>
  <si>
    <t>Residental real estate management</t>
  </si>
  <si>
    <t>Return on equity excluding items affecting comparability1), %</t>
  </si>
  <si>
    <t>Return on tangible equity excluding items affecting comparability1), %</t>
  </si>
  <si>
    <t>Weighted average number of shares2), millions</t>
  </si>
  <si>
    <t>Weighted average number of diluted shares3), millions</t>
  </si>
  <si>
    <t>Liquidity Coverage Ratio (LCR)4), %</t>
  </si>
  <si>
    <t>20.8</t>
  </si>
  <si>
    <t>23.3</t>
  </si>
  <si>
    <t>Number of full time equivalents5)</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</si>
</sst>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0"/>
    <numFmt numFmtId="181" formatCode="#\ ##0"/>
    <numFmt numFmtId="182" formatCode="#,##0.0"/>
    <numFmt numFmtId="183" formatCode="0.0%"/>
    <numFmt numFmtId="184" formatCode="##\ ###\ ###;\-##\ ###\ ###"/>
    <numFmt numFmtId="185" formatCode="0.0000%"/>
    <numFmt numFmtId="186" formatCode="#,##0.0,"/>
    <numFmt numFmtId="187" formatCode="#,##0,,"/>
    <numFmt numFmtId="188" formatCode="[$-409]dd/mmm/yy;@"/>
    <numFmt numFmtId="189" formatCode="#,##0,"/>
    <numFmt numFmtId="190" formatCode="0_)"/>
    <numFmt numFmtId="191" formatCode="dd\ mmmm\ yyyy"/>
    <numFmt numFmtId="192" formatCode="[$-409]d\-mmm\-yy;@"/>
    <numFmt numFmtId="193" formatCode="#,##0.0,,,"/>
    <numFmt numFmtId="194" formatCode="_(* #,##0_);_(* \(#,##0\);_(* &quot;-&quot;??_);_(@_)"/>
    <numFmt numFmtId="195" formatCode="[$-101041D]###\ ###\ ###\ ###\ ###\ ###\ ###\ ###\ ###\ ###\ ###\ ###\ ###\ ##0.000\ 000"/>
    <numFmt numFmtId="196" formatCode="#,##0;[Red]&quot;-&quot;#,##0"/>
    <numFmt numFmtId="197" formatCode="yyyy\-mm\-dd;@"/>
    <numFmt numFmtId="198" formatCode="0.0000"/>
    <numFmt numFmtId="199" formatCode="&quot;Yes&quot;;[Red]&quot;No&quot;"/>
    <numFmt numFmtId="200" formatCode="0.00000"/>
    <numFmt numFmtId="201" formatCode="[&gt;0]General"/>
    <numFmt numFmtId="202" formatCode="0_ ;[Red]\-0\ "/>
    <numFmt numFmtId="203" formatCode="&quot;Fr.&quot;\ #,##0;[Red]&quot;Fr.&quot;\ \-#,##0"/>
    <numFmt numFmtId="204" formatCode="#,###,"/>
    <numFmt numFmtId="205" formatCode="0\.0%"/>
    <numFmt numFmtId="206" formatCode="0.0%_\"/>
    <numFmt numFmtId="207" formatCode="#,##0_ ;[Red]\-#,##0_ ;#,##0_ "/>
    <numFmt numFmtId="208" formatCode="_-* #,##0\ _€_-;\-* #,##0\ _€_-;_-* &quot;-&quot;\ _€_-;_-@_-"/>
    <numFmt numFmtId="209" formatCode="_-* #,##0.00\ _€_-;\-* #,##0.00\ _€_-;_-* &quot;-&quot;??\ _€_-;_-@_-"/>
    <numFmt numFmtId="210" formatCode="_-* #,##0\ &quot;€&quot;_-;\-* #,##0\ &quot;€&quot;_-;_-* &quot;-&quot;\ &quot;€&quot;_-;_-@_-"/>
    <numFmt numFmtId="211" formatCode="_-* #,##0.00\ &quot;€&quot;_-;\-* #,##0.00\ &quot;€&quot;_-;_-* &quot;-&quot;??\ &quot;€&quot;_-;_-@_-"/>
    <numFmt numFmtId="212" formatCode="#&quot;,&quot;###&quot;,&quot;##0_ ;\-#,##0\ "/>
    <numFmt numFmtId="213" formatCode="#&quot;,&quot;##0_ ;\-#,##0\ "/>
    <numFmt numFmtId="214" formatCode="0.00000%"/>
    <numFmt numFmtId="215" formatCode="0.000%"/>
    <numFmt numFmtId="216" formatCode="#,##0.000"/>
    <numFmt numFmtId="217" formatCode="0.000000"/>
    <numFmt numFmtId="218" formatCode="0.0000000"/>
    <numFmt numFmtId="219" formatCode="0.000"/>
    <numFmt numFmtId="220" formatCode="#,##0_ ;[Red]\-#,##0\ "/>
  </numFmts>
  <fonts count="158">
    <font>
      <sz val="10"/>
      <name val="Arial"/>
      <family val="0"/>
    </font>
    <font>
      <sz val="9"/>
      <name val="SEB Basic"/>
      <family val="3"/>
    </font>
    <font>
      <b/>
      <sz val="12"/>
      <color indexed="8"/>
      <name val="Arial"/>
      <family val="2"/>
    </font>
    <font>
      <b/>
      <sz val="9"/>
      <color indexed="8"/>
      <name val="Arial"/>
      <family val="2"/>
    </font>
    <font>
      <b/>
      <sz val="9"/>
      <name val="Arial"/>
      <family val="2"/>
    </font>
    <font>
      <sz val="9"/>
      <name val="Arial"/>
      <family val="2"/>
    </font>
    <font>
      <sz val="9"/>
      <color indexed="8"/>
      <name val="Arial"/>
      <family val="2"/>
    </font>
    <font>
      <i/>
      <sz val="9"/>
      <name val="Arial"/>
      <family val="2"/>
    </font>
    <font>
      <b/>
      <i/>
      <sz val="9"/>
      <name val="Arial"/>
      <family val="2"/>
    </font>
    <font>
      <i/>
      <sz val="9"/>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8"/>
      <color indexed="36"/>
      <name val="News Gothic"/>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News Gothic"/>
      <family val="0"/>
    </font>
    <font>
      <sz val="11"/>
      <color indexed="62"/>
      <name val="Calibri"/>
      <family val="2"/>
    </font>
    <font>
      <sz val="11"/>
      <color indexed="10"/>
      <name val="Calibri"/>
      <family val="2"/>
    </font>
    <font>
      <sz val="11"/>
      <color indexed="19"/>
      <name val="Calibri"/>
      <family val="2"/>
    </font>
    <font>
      <sz val="8"/>
      <name val="News Gothic"/>
      <family val="0"/>
    </font>
    <font>
      <sz val="11"/>
      <name val="Times New Roman"/>
      <family val="1"/>
    </font>
    <font>
      <b/>
      <sz val="11"/>
      <color indexed="63"/>
      <name val="Calibri"/>
      <family val="2"/>
    </font>
    <font>
      <b/>
      <sz val="18"/>
      <color indexed="62"/>
      <name val="Cambria"/>
      <family val="2"/>
    </font>
    <font>
      <b/>
      <sz val="11"/>
      <color indexed="8"/>
      <name val="Calibri"/>
      <family val="2"/>
    </font>
    <font>
      <sz val="8"/>
      <color indexed="8"/>
      <name val="Arial"/>
      <family val="2"/>
    </font>
    <font>
      <sz val="10"/>
      <name val="Helv"/>
      <family val="0"/>
    </font>
    <font>
      <b/>
      <sz val="11"/>
      <name val="Arial"/>
      <family val="2"/>
    </font>
    <font>
      <b/>
      <sz val="11"/>
      <color indexed="8"/>
      <name val="Arial"/>
      <family val="2"/>
    </font>
    <font>
      <b/>
      <sz val="10"/>
      <name val="Arial"/>
      <family val="2"/>
    </font>
    <font>
      <sz val="10"/>
      <color indexed="8"/>
      <name val="Arial"/>
      <family val="2"/>
    </font>
    <font>
      <sz val="14"/>
      <color indexed="8"/>
      <name val="Arial"/>
      <family val="2"/>
    </font>
    <font>
      <sz val="12"/>
      <name val="Arial"/>
      <family val="2"/>
    </font>
    <font>
      <sz val="14"/>
      <name val="Arial"/>
      <family val="2"/>
    </font>
    <font>
      <sz val="10"/>
      <name val="MS Sans Serif"/>
      <family val="2"/>
    </font>
    <font>
      <b/>
      <sz val="8"/>
      <color indexed="8"/>
      <name val="Arial"/>
      <family val="2"/>
    </font>
    <font>
      <sz val="11"/>
      <color indexed="8"/>
      <name val="Arial"/>
      <family val="2"/>
    </font>
    <font>
      <b/>
      <sz val="9"/>
      <color indexed="53"/>
      <name val="Tahoma"/>
      <family val="2"/>
    </font>
    <font>
      <b/>
      <sz val="9"/>
      <color indexed="56"/>
      <name val="Tahoma"/>
      <family val="2"/>
    </font>
    <font>
      <b/>
      <sz val="10"/>
      <color indexed="8"/>
      <name val="Arial"/>
      <family val="2"/>
    </font>
    <font>
      <b/>
      <sz val="12"/>
      <name val="Trebuchet MS"/>
      <family val="2"/>
    </font>
    <font>
      <sz val="10"/>
      <name val="Trebuchet MS"/>
      <family val="2"/>
    </font>
    <font>
      <b/>
      <sz val="10"/>
      <name val="Trebuchet MS"/>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vertAlign val="superscript"/>
      <sz val="9"/>
      <name val="Arial"/>
      <family val="2"/>
    </font>
    <font>
      <sz val="10"/>
      <name val="Times New Roman"/>
      <family val="1"/>
    </font>
    <font>
      <b/>
      <u val="single"/>
      <sz val="9"/>
      <name val="Arial"/>
      <family val="2"/>
    </font>
    <font>
      <sz val="16"/>
      <name val="Arial"/>
      <family val="2"/>
    </font>
    <font>
      <sz val="10"/>
      <color indexed="45"/>
      <name val="Arial"/>
      <family val="2"/>
    </font>
    <font>
      <sz val="10"/>
      <color indexed="10"/>
      <name val="Arial"/>
      <family val="2"/>
    </font>
    <font>
      <sz val="8"/>
      <name val="Verdana"/>
      <family val="2"/>
    </font>
    <font>
      <sz val="8"/>
      <color indexed="8"/>
      <name val="Tahoma"/>
      <family val="2"/>
    </font>
    <font>
      <sz val="11"/>
      <color indexed="8"/>
      <name val="Palatino"/>
      <family val="2"/>
    </font>
    <font>
      <sz val="11"/>
      <color indexed="9"/>
      <name val="Palatino"/>
      <family val="2"/>
    </font>
    <font>
      <sz val="9"/>
      <name val="Times New Roman"/>
      <family val="1"/>
    </font>
    <font>
      <sz val="11"/>
      <color indexed="20"/>
      <name val="Palatino"/>
      <family val="2"/>
    </font>
    <font>
      <b/>
      <sz val="11"/>
      <color indexed="10"/>
      <name val="Palatino"/>
      <family val="2"/>
    </font>
    <font>
      <b/>
      <sz val="11"/>
      <color indexed="9"/>
      <name val="Palatino"/>
      <family val="2"/>
    </font>
    <font>
      <sz val="10.5"/>
      <name val="Frutiger 45 Light"/>
      <family val="2"/>
    </font>
    <font>
      <sz val="10"/>
      <name val="CG Times"/>
      <family val="1"/>
    </font>
    <font>
      <sz val="12"/>
      <name val="Frutiger 45 Light"/>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0"/>
      <color indexed="12"/>
      <name val="MS Sans Serif"/>
      <family val="2"/>
    </font>
    <font>
      <sz val="11"/>
      <color indexed="10"/>
      <name val="Palatino"/>
      <family val="2"/>
    </font>
    <font>
      <sz val="11"/>
      <color indexed="19"/>
      <name val="Palatino"/>
      <family val="2"/>
    </font>
    <font>
      <sz val="10"/>
      <name val="Frutiger 55 Roman"/>
      <family val="2"/>
    </font>
    <font>
      <b/>
      <sz val="11"/>
      <color indexed="63"/>
      <name val="Palatino"/>
      <family val="2"/>
    </font>
    <font>
      <sz val="10"/>
      <name val="Frutiger 45 Light"/>
      <family val="2"/>
    </font>
    <font>
      <b/>
      <sz val="12"/>
      <color indexed="8"/>
      <name val="Frutiger 45 Light"/>
      <family val="2"/>
    </font>
    <font>
      <b/>
      <i/>
      <sz val="12"/>
      <color indexed="8"/>
      <name val="Arial"/>
      <family val="2"/>
    </font>
    <font>
      <sz val="12"/>
      <color indexed="8"/>
      <name val="Frutiger 45 Light"/>
      <family val="2"/>
    </font>
    <font>
      <sz val="12"/>
      <color indexed="8"/>
      <name val="Arial"/>
      <family val="2"/>
    </font>
    <font>
      <i/>
      <sz val="12"/>
      <color indexed="8"/>
      <name val="Arial"/>
      <family val="2"/>
    </font>
    <font>
      <b/>
      <i/>
      <sz val="12"/>
      <color indexed="8"/>
      <name val="Frutiger 45 Light"/>
      <family val="2"/>
    </font>
    <font>
      <b/>
      <sz val="16"/>
      <color indexed="63"/>
      <name val="UBSHeadline"/>
      <family val="1"/>
    </font>
    <font>
      <sz val="12"/>
      <color indexed="14"/>
      <name val="Frutiger 45 Light"/>
      <family val="2"/>
    </font>
    <font>
      <sz val="9"/>
      <color indexed="48"/>
      <name val="Arial"/>
      <family val="2"/>
    </font>
    <font>
      <b/>
      <sz val="12"/>
      <color indexed="20"/>
      <name val="Arial"/>
      <family val="2"/>
    </font>
    <font>
      <sz val="9"/>
      <color indexed="20"/>
      <name val="Arial"/>
      <family val="2"/>
    </font>
    <font>
      <b/>
      <sz val="11"/>
      <color indexed="8"/>
      <name val="Palatino"/>
      <family val="2"/>
    </font>
    <font>
      <sz val="11"/>
      <name val="Arial"/>
      <family val="2"/>
    </font>
    <font>
      <vertAlign val="superscript"/>
      <sz val="9"/>
      <color indexed="8"/>
      <name val="Arial"/>
      <family val="2"/>
    </font>
    <font>
      <i/>
      <sz val="10"/>
      <name val="Arial"/>
      <family val="2"/>
    </font>
    <font>
      <sz val="9"/>
      <color indexed="9"/>
      <name val="Arial"/>
      <family val="2"/>
    </font>
    <font>
      <b/>
      <vertAlign val="superscript"/>
      <sz val="9"/>
      <color indexed="8"/>
      <name val="Arial"/>
      <family val="2"/>
    </font>
    <font>
      <sz val="9"/>
      <name val="SEB SansSerif"/>
      <family val="0"/>
    </font>
    <font>
      <vertAlign val="superscript"/>
      <sz val="9"/>
      <name val="SEB SansSerif"/>
      <family val="0"/>
    </font>
    <font>
      <b/>
      <sz val="10"/>
      <color indexed="9"/>
      <name val="Arial"/>
      <family val="2"/>
    </font>
    <font>
      <sz val="8"/>
      <color indexed="8"/>
      <name val="SEB SansSerif"/>
      <family val="0"/>
    </font>
    <font>
      <u val="single"/>
      <sz val="10"/>
      <color indexed="12"/>
      <name val="Arial"/>
      <family val="2"/>
    </font>
    <font>
      <b/>
      <i/>
      <sz val="10"/>
      <color indexed="8"/>
      <name val="Arial"/>
      <family val="2"/>
    </font>
    <font>
      <b/>
      <sz val="10"/>
      <color indexed="18"/>
      <name val="Arial"/>
      <family val="2"/>
    </font>
    <font>
      <b/>
      <sz val="22"/>
      <color indexed="18"/>
      <name val="Times New Roman"/>
      <family val="1"/>
    </font>
    <font>
      <i/>
      <sz val="8"/>
      <name val="Arial"/>
      <family val="2"/>
    </font>
    <font>
      <b/>
      <sz val="9"/>
      <name val="Ariel"/>
      <family val="0"/>
    </font>
    <font>
      <sz val="9"/>
      <name val="Ariel"/>
      <family val="0"/>
    </font>
    <font>
      <b/>
      <i/>
      <sz val="9"/>
      <color indexed="8"/>
      <name val="Arial"/>
      <family val="2"/>
    </font>
    <font>
      <sz val="9"/>
      <color indexed="10"/>
      <name val="Arial"/>
      <family val="2"/>
    </font>
    <font>
      <sz val="10"/>
      <name val="SEB SansSerif"/>
      <family val="0"/>
    </font>
    <font>
      <sz val="9"/>
      <color indexed="8"/>
      <name val="Ariel"/>
      <family val="0"/>
    </font>
    <font>
      <b/>
      <sz val="10"/>
      <name val="Ariel"/>
      <family val="0"/>
    </font>
    <font>
      <i/>
      <vertAlign val="superscript"/>
      <sz val="8"/>
      <name val="Arial"/>
      <family val="2"/>
    </font>
    <font>
      <b/>
      <vertAlign val="superscript"/>
      <sz val="9"/>
      <name val="Arial"/>
      <family val="2"/>
    </font>
    <font>
      <sz val="8"/>
      <name val="SEB SansSerif"/>
      <family val="0"/>
    </font>
    <font>
      <i/>
      <sz val="10"/>
      <name val="SEB SansSerif"/>
      <family val="0"/>
    </font>
    <font>
      <u val="single"/>
      <sz val="9"/>
      <color indexed="8"/>
      <name val="Arial"/>
      <family val="2"/>
    </font>
    <font>
      <b/>
      <sz val="11"/>
      <name val="SEB SansSerif"/>
      <family val="0"/>
    </font>
    <font>
      <sz val="11"/>
      <name val="SEB SansSerif"/>
      <family val="0"/>
    </font>
    <font>
      <b/>
      <sz val="11"/>
      <name val="Calibri"/>
      <family val="2"/>
    </font>
    <font>
      <sz val="11"/>
      <color indexed="18"/>
      <name val="Calibri"/>
      <family val="2"/>
    </font>
    <font>
      <sz val="10"/>
      <color indexed="8"/>
      <name val="Calibri"/>
      <family val="2"/>
    </font>
    <font>
      <sz val="11"/>
      <color indexed="23"/>
      <name val="Calibri"/>
      <family val="2"/>
    </font>
    <font>
      <sz val="11"/>
      <color indexed="60"/>
      <name val="Calibri"/>
      <family val="2"/>
    </font>
    <font>
      <sz val="10"/>
      <color indexed="8"/>
      <name val="SEB Basic"/>
      <family val="2"/>
    </font>
    <font>
      <sz val="10"/>
      <color indexed="8"/>
      <name val="SEB SansSerif"/>
      <family val="2"/>
    </font>
    <font>
      <b/>
      <sz val="9"/>
      <color indexed="9"/>
      <name val="Arial"/>
      <family val="2"/>
    </font>
    <font>
      <b/>
      <sz val="9"/>
      <color indexed="9"/>
      <name val="Ariel"/>
      <family val="0"/>
    </font>
    <font>
      <sz val="10"/>
      <color indexed="8"/>
      <name val="Ariel"/>
      <family val="0"/>
    </font>
    <font>
      <b/>
      <sz val="10"/>
      <color indexed="8"/>
      <name val="Ariel"/>
      <family val="0"/>
    </font>
    <font>
      <sz val="1"/>
      <color indexed="8"/>
      <name val="ZWAdobeF"/>
      <family val="0"/>
    </font>
    <font>
      <sz val="11"/>
      <color theme="1"/>
      <name val="Calibri"/>
      <family val="2"/>
    </font>
    <font>
      <sz val="11"/>
      <color rgb="FF9C0006"/>
      <name val="Calibri"/>
      <family val="2"/>
    </font>
    <font>
      <sz val="10"/>
      <color theme="1"/>
      <name val="Calibri"/>
      <family val="2"/>
    </font>
    <font>
      <sz val="11"/>
      <color rgb="FF3F3F76"/>
      <name val="Calibri"/>
      <family val="2"/>
    </font>
    <font>
      <sz val="10"/>
      <color theme="1"/>
      <name val="SEB Basic"/>
      <family val="2"/>
    </font>
    <font>
      <sz val="10"/>
      <color theme="1"/>
      <name val="SEB SansSerif"/>
      <family val="2"/>
    </font>
    <font>
      <sz val="11"/>
      <color rgb="FF000000"/>
      <name val="Calibri"/>
      <family val="2"/>
    </font>
    <font>
      <sz val="11"/>
      <color theme="1"/>
      <name val="Arial"/>
      <family val="2"/>
    </font>
    <font>
      <sz val="8"/>
      <color theme="1"/>
      <name val="Tahoma"/>
      <family val="2"/>
    </font>
    <font>
      <sz val="10"/>
      <color theme="1"/>
      <name val="Arial"/>
      <family val="2"/>
    </font>
    <font>
      <b/>
      <sz val="10"/>
      <color theme="1"/>
      <name val="Arial"/>
      <family val="2"/>
    </font>
    <font>
      <sz val="9"/>
      <color theme="1"/>
      <name val="Arial"/>
      <family val="2"/>
    </font>
    <font>
      <sz val="9"/>
      <color theme="0"/>
      <name val="Arial"/>
      <family val="2"/>
    </font>
    <font>
      <b/>
      <sz val="9"/>
      <color theme="0"/>
      <name val="Arial"/>
      <family val="2"/>
    </font>
    <font>
      <b/>
      <sz val="9"/>
      <color theme="1"/>
      <name val="Arial"/>
      <family val="2"/>
    </font>
    <font>
      <b/>
      <sz val="9"/>
      <color theme="0"/>
      <name val="Ariel"/>
      <family val="0"/>
    </font>
    <font>
      <sz val="10"/>
      <color theme="1"/>
      <name val="Ariel"/>
      <family val="0"/>
    </font>
    <font>
      <b/>
      <sz val="10"/>
      <color theme="1"/>
      <name val="Ariel"/>
      <family val="0"/>
    </font>
    <font>
      <i/>
      <sz val="9"/>
      <color theme="1"/>
      <name val="Arial"/>
      <family val="2"/>
    </font>
    <font>
      <b/>
      <sz val="9"/>
      <color rgb="FF000000"/>
      <name val="Arial"/>
      <family val="2"/>
    </font>
    <font>
      <sz val="9"/>
      <color rgb="FF000000"/>
      <name val="Arial"/>
      <family val="2"/>
    </font>
    <font>
      <sz val="9"/>
      <color rgb="FFFF0000"/>
      <name val="Arial"/>
      <family val="2"/>
    </font>
  </fonts>
  <fills count="55">
    <fill>
      <patternFill/>
    </fill>
    <fill>
      <patternFill patternType="gray125"/>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11"/>
        <bgColor indexed="64"/>
      </patternFill>
    </fill>
    <fill>
      <patternFill patternType="solid">
        <fgColor indexed="43"/>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rgb="FFFFCC99"/>
        <bgColor indexed="64"/>
      </patternFill>
    </fill>
    <fill>
      <patternFill patternType="solid">
        <fgColor indexed="13"/>
        <bgColor indexed="64"/>
      </patternFill>
    </fill>
    <fill>
      <patternFill patternType="solid">
        <fgColor indexed="13"/>
        <bgColor indexed="64"/>
      </patternFill>
    </fill>
    <fill>
      <patternFill patternType="solid">
        <fgColor rgb="FFFFEB9C"/>
        <bgColor indexed="64"/>
      </patternFill>
    </fill>
    <fill>
      <patternFill patternType="solid">
        <fgColor indexed="18"/>
        <bgColor indexed="64"/>
      </patternFill>
    </fill>
    <fill>
      <patternFill patternType="solid">
        <fgColor indexed="50"/>
        <bgColor indexed="64"/>
      </patternFill>
    </fill>
    <fill>
      <patternFill patternType="solid">
        <fgColor indexed="21"/>
        <bgColor indexed="64"/>
      </patternFill>
    </fill>
    <fill>
      <patternFill patternType="lightUp">
        <fgColor indexed="48"/>
        <bgColor indexed="30"/>
      </patternFill>
    </fill>
    <fill>
      <patternFill patternType="solid">
        <fgColor indexed="40"/>
        <bgColor indexed="64"/>
      </patternFill>
    </fill>
    <fill>
      <patternFill patternType="solid">
        <fgColor indexed="41"/>
        <bgColor indexed="64"/>
      </patternFill>
    </fill>
    <fill>
      <patternFill patternType="solid">
        <fgColor indexed="38"/>
        <bgColor indexed="64"/>
      </patternFill>
    </fill>
    <fill>
      <patternFill patternType="solid">
        <fgColor indexed="14"/>
        <bgColor indexed="64"/>
      </patternFill>
    </fill>
    <fill>
      <patternFill patternType="mediumGray">
        <fgColor indexed="45"/>
        <bgColor indexed="9"/>
      </patternFill>
    </fill>
    <fill>
      <patternFill patternType="lightGray">
        <fgColor indexed="45"/>
        <bgColor indexed="9"/>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3" tint="0.39998000860214233"/>
        <bgColor indexed="64"/>
      </patternFill>
    </fill>
    <fill>
      <patternFill patternType="solid">
        <fgColor rgb="FFBFBFBF"/>
        <bgColor indexed="64"/>
      </patternFill>
    </fill>
    <fill>
      <patternFill patternType="solid">
        <fgColor theme="3" tint="0.3999499976634979"/>
        <bgColor indexed="64"/>
      </patternFill>
    </fill>
    <fill>
      <patternFill patternType="solid">
        <fgColor rgb="FFCCCCCC"/>
        <bgColor indexed="64"/>
      </patternFill>
    </fill>
    <fill>
      <patternFill patternType="solid">
        <fgColor rgb="FFCCCCCC"/>
        <bgColor indexed="64"/>
      </patternFill>
    </fill>
    <fill>
      <patternFill patternType="solid">
        <fgColor rgb="FFFFFFFF"/>
        <bgColor indexed="64"/>
      </patternFill>
    </fill>
  </fills>
  <borders count="61">
    <border>
      <left/>
      <right/>
      <top/>
      <bottom/>
      <diagonal/>
    </border>
    <border>
      <left/>
      <right style="thin">
        <color indexed="45"/>
      </right>
      <top style="thin">
        <color indexed="63"/>
      </top>
      <bottom style="thin">
        <color indexed="18"/>
      </bottom>
    </border>
    <border>
      <left/>
      <right/>
      <top/>
      <bottom style="thin">
        <color indexed="18"/>
      </bottom>
    </border>
    <border>
      <left style="thin">
        <color indexed="22"/>
      </left>
      <right style="thin">
        <color indexed="22"/>
      </right>
      <top style="thin">
        <color indexed="22"/>
      </top>
      <bottom style="thin">
        <color indexed="22"/>
      </bottom>
    </border>
    <border>
      <left style="thin">
        <color rgb="FFDDDDDD"/>
      </left>
      <right style="thin">
        <color rgb="FFDDDDDD"/>
      </right>
      <top style="thin">
        <color rgb="FFDDDDDD"/>
      </top>
      <bottom style="thin">
        <color rgb="FFDDDDDD"/>
      </bottom>
    </border>
    <border>
      <left/>
      <right/>
      <top style="thin">
        <color indexed="60"/>
      </top>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ck">
        <color indexed="10"/>
      </left>
      <right/>
      <top style="thick">
        <color indexed="10"/>
      </top>
      <bottom/>
    </border>
    <border>
      <left style="thin"/>
      <right>
        <color indexed="63"/>
      </right>
      <top style="thin"/>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56"/>
      </bottom>
    </border>
    <border>
      <left>
        <color indexed="63"/>
      </left>
      <right>
        <color indexed="63"/>
      </right>
      <top>
        <color indexed="63"/>
      </top>
      <bottom style="thick">
        <color indexed="22"/>
      </bottom>
    </border>
    <border>
      <left>
        <color indexed="63"/>
      </left>
      <right>
        <color indexed="63"/>
      </right>
      <top>
        <color indexed="63"/>
      </top>
      <bottom style="thick">
        <color indexed="27"/>
      </bottom>
    </border>
    <border>
      <left>
        <color indexed="63"/>
      </left>
      <right>
        <color indexed="63"/>
      </right>
      <top>
        <color indexed="63"/>
      </top>
      <bottom style="medium">
        <color indexed="30"/>
      </bottom>
    </border>
    <border>
      <left>
        <color indexed="63"/>
      </left>
      <right>
        <color indexed="63"/>
      </right>
      <top>
        <color indexed="63"/>
      </top>
      <bottom style="medium">
        <color indexed="27"/>
      </bottom>
    </border>
    <border>
      <left style="thin"/>
      <right/>
      <top style="thin"/>
      <bottom style="thin"/>
    </border>
    <border>
      <left style="thin">
        <color rgb="FF7F7F7F"/>
      </left>
      <right style="thin">
        <color rgb="FF7F7F7F"/>
      </right>
      <top style="thin">
        <color rgb="FF7F7F7F"/>
      </top>
      <bottom style="thin">
        <color rgb="FF7F7F7F"/>
      </bottom>
    </border>
    <border>
      <left style="thin"/>
      <right style="thin"/>
      <top/>
      <bottom/>
    </border>
    <border>
      <left style="thin"/>
      <right style="thin"/>
      <top style="thin"/>
      <bottom/>
    </border>
    <border>
      <left>
        <color indexed="63"/>
      </left>
      <right>
        <color indexed="63"/>
      </right>
      <top>
        <color indexed="63"/>
      </top>
      <bottom style="double">
        <color indexed="52"/>
      </bottom>
    </border>
    <border>
      <left>
        <color indexed="63"/>
      </left>
      <right>
        <color indexed="63"/>
      </right>
      <top>
        <color indexed="63"/>
      </top>
      <bottom style="double">
        <color indexed="10"/>
      </bottom>
    </border>
    <border>
      <left>
        <color indexed="63"/>
      </left>
      <right>
        <color indexed="63"/>
      </right>
      <top>
        <color indexed="63"/>
      </top>
      <bottom style="thin"/>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color indexed="63"/>
      </left>
      <right>
        <color indexed="63"/>
      </right>
      <top>
        <color indexed="63"/>
      </top>
      <bottom style="medium"/>
    </border>
    <border>
      <left>
        <color indexed="63"/>
      </left>
      <right>
        <color indexed="63"/>
      </right>
      <top>
        <color indexed="63"/>
      </top>
      <bottom style="thin">
        <color indexed="55"/>
      </bottom>
    </border>
    <border>
      <left style="thin">
        <color indexed="51"/>
      </left>
      <right style="thin">
        <color indexed="51"/>
      </right>
      <top/>
      <bottom/>
    </border>
    <border>
      <left>
        <color indexed="63"/>
      </left>
      <right>
        <color indexed="63"/>
      </right>
      <top style="thin">
        <color indexed="62"/>
      </top>
      <bottom style="double">
        <color indexed="62"/>
      </bottom>
    </border>
    <border>
      <left>
        <color indexed="63"/>
      </left>
      <right>
        <color indexed="63"/>
      </right>
      <top style="thin">
        <color indexed="56"/>
      </top>
      <bottom style="double">
        <color indexed="56"/>
      </bottom>
    </border>
    <border>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right/>
      <top style="medium"/>
      <bottom style="medium"/>
    </border>
    <border>
      <left>
        <color indexed="63"/>
      </left>
      <right>
        <color indexed="63"/>
      </right>
      <top style="dotted"/>
      <bottom>
        <color indexed="63"/>
      </bottom>
    </border>
    <border>
      <left>
        <color indexed="63"/>
      </left>
      <right>
        <color indexed="63"/>
      </right>
      <top style="medium"/>
      <bottom>
        <color indexed="63"/>
      </bottom>
    </border>
    <border>
      <left/>
      <right style="thin"/>
      <top/>
      <bottom style="medium"/>
    </border>
    <border>
      <left style="thin"/>
      <right style="thin"/>
      <top/>
      <bottom style="medium"/>
    </border>
    <border>
      <left style="thin"/>
      <right/>
      <top/>
      <bottom style="medium"/>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top style="medium"/>
      <bottom style="medium"/>
    </border>
    <border>
      <left style="medium"/>
      <right style="thin"/>
      <top/>
      <bottom/>
    </border>
    <border>
      <left style="medium"/>
      <right style="thin"/>
      <top style="thin"/>
      <bottom style="thin"/>
    </border>
    <border>
      <left style="medium"/>
      <right style="thin"/>
      <top/>
      <bottom style="medium"/>
    </border>
    <border>
      <left/>
      <right style="medium"/>
      <top style="medium"/>
      <bottom style="medium"/>
    </border>
    <border>
      <left style="medium"/>
      <right>
        <color indexed="63"/>
      </right>
      <top style="thin"/>
      <bottom>
        <color indexed="63"/>
      </bottom>
    </border>
    <border>
      <left>
        <color indexed="63"/>
      </left>
      <right style="medium"/>
      <top style="thin"/>
      <bottom>
        <color indexed="63"/>
      </bottom>
    </border>
  </borders>
  <cellStyleXfs count="8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7" fontId="5" fillId="2" borderId="1">
      <alignment/>
      <protection/>
    </xf>
    <xf numFmtId="0" fontId="40" fillId="0" borderId="0">
      <alignment/>
      <protection/>
    </xf>
    <xf numFmtId="0" fontId="5" fillId="0" borderId="2">
      <alignment/>
      <protection/>
    </xf>
    <xf numFmtId="0" fontId="0" fillId="0" borderId="0">
      <alignment vertical="center"/>
      <protection/>
    </xf>
    <xf numFmtId="0" fontId="11" fillId="3" borderId="0" applyNumberFormat="0" applyBorder="0" applyAlignment="0" applyProtection="0"/>
    <xf numFmtId="0" fontId="63" fillId="4" borderId="0" applyNumberFormat="0" applyBorder="0" applyAlignment="0" applyProtection="0"/>
    <xf numFmtId="0" fontId="11" fillId="5" borderId="0" applyNumberFormat="0" applyBorder="0" applyAlignment="0" applyProtection="0"/>
    <xf numFmtId="0" fontId="63" fillId="6" borderId="0" applyNumberFormat="0" applyBorder="0" applyAlignment="0" applyProtection="0"/>
    <xf numFmtId="0" fontId="11" fillId="7" borderId="0" applyNumberFormat="0" applyBorder="0" applyAlignment="0" applyProtection="0"/>
    <xf numFmtId="0" fontId="63" fillId="8" borderId="0" applyNumberFormat="0" applyBorder="0" applyAlignment="0" applyProtection="0"/>
    <xf numFmtId="0" fontId="11" fillId="2" borderId="0" applyNumberFormat="0" applyBorder="0" applyAlignment="0" applyProtection="0"/>
    <xf numFmtId="0" fontId="63" fillId="9" borderId="0" applyNumberFormat="0" applyBorder="0" applyAlignment="0" applyProtection="0"/>
    <xf numFmtId="0" fontId="11" fillId="10" borderId="0" applyNumberFormat="0" applyBorder="0" applyAlignment="0" applyProtection="0"/>
    <xf numFmtId="0" fontId="63" fillId="10" borderId="0" applyNumberFormat="0" applyBorder="0" applyAlignment="0" applyProtection="0"/>
    <xf numFmtId="0" fontId="11" fillId="9" borderId="0" applyNumberFormat="0" applyBorder="0" applyAlignment="0" applyProtection="0"/>
    <xf numFmtId="0" fontId="63" fillId="8"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63" fillId="10" borderId="0" applyNumberFormat="0" applyBorder="0" applyAlignment="0" applyProtection="0"/>
    <xf numFmtId="0" fontId="11" fillId="6" borderId="0" applyNumberFormat="0" applyBorder="0" applyAlignment="0" applyProtection="0"/>
    <xf numFmtId="0" fontId="63" fillId="6" borderId="0" applyNumberFormat="0" applyBorder="0" applyAlignment="0" applyProtection="0"/>
    <xf numFmtId="0" fontId="11" fillId="11" borderId="0" applyNumberFormat="0" applyBorder="0" applyAlignment="0" applyProtection="0"/>
    <xf numFmtId="0" fontId="63" fillId="12" borderId="0" applyNumberFormat="0" applyBorder="0" applyAlignment="0" applyProtection="0"/>
    <xf numFmtId="0" fontId="11" fillId="2" borderId="0" applyNumberFormat="0" applyBorder="0" applyAlignment="0" applyProtection="0"/>
    <xf numFmtId="0" fontId="63" fillId="5" borderId="0" applyNumberFormat="0" applyBorder="0" applyAlignment="0" applyProtection="0"/>
    <xf numFmtId="0" fontId="11" fillId="4" borderId="0" applyNumberFormat="0" applyBorder="0" applyAlignment="0" applyProtection="0"/>
    <xf numFmtId="0" fontId="136" fillId="13" borderId="0" applyNumberFormat="0" applyBorder="0" applyAlignment="0" applyProtection="0"/>
    <xf numFmtId="0" fontId="63" fillId="10" borderId="0" applyNumberFormat="0" applyBorder="0" applyAlignment="0" applyProtection="0"/>
    <xf numFmtId="0" fontId="11" fillId="14" borderId="0" applyNumberFormat="0" applyBorder="0" applyAlignment="0" applyProtection="0"/>
    <xf numFmtId="0" fontId="63" fillId="8"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5"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2" fillId="15" borderId="0" applyNumberFormat="0" applyBorder="0" applyAlignment="0" applyProtection="0"/>
    <xf numFmtId="0" fontId="64" fillId="10" borderId="0" applyNumberFormat="0" applyBorder="0" applyAlignment="0" applyProtection="0"/>
    <xf numFmtId="0" fontId="12" fillId="6" borderId="0" applyNumberFormat="0" applyBorder="0" applyAlignment="0" applyProtection="0"/>
    <xf numFmtId="0" fontId="64" fillId="16" borderId="0" applyNumberFormat="0" applyBorder="0" applyAlignment="0" applyProtection="0"/>
    <xf numFmtId="0" fontId="12" fillId="11" borderId="0" applyNumberFormat="0" applyBorder="0" applyAlignment="0" applyProtection="0"/>
    <xf numFmtId="0" fontId="64" fillId="14" borderId="0" applyNumberFormat="0" applyBorder="0" applyAlignment="0" applyProtection="0"/>
    <xf numFmtId="0" fontId="12" fillId="17" borderId="0" applyNumberFormat="0" applyBorder="0" applyAlignment="0" applyProtection="0"/>
    <xf numFmtId="0" fontId="64" fillId="5" borderId="0" applyNumberFormat="0" applyBorder="0" applyAlignment="0" applyProtection="0"/>
    <xf numFmtId="0" fontId="12" fillId="18" borderId="0" applyNumberFormat="0" applyBorder="0" applyAlignment="0" applyProtection="0"/>
    <xf numFmtId="0" fontId="64" fillId="10" borderId="0" applyNumberFormat="0" applyBorder="0" applyAlignment="0" applyProtection="0"/>
    <xf numFmtId="0" fontId="12" fillId="19" borderId="0" applyNumberFormat="0" applyBorder="0" applyAlignment="0" applyProtection="0"/>
    <xf numFmtId="0" fontId="64" fillId="6"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6" borderId="0" applyNumberFormat="0" applyBorder="0" applyAlignment="0" applyProtection="0"/>
    <xf numFmtId="0" fontId="12" fillId="20" borderId="0" applyNumberFormat="0" applyBorder="0" applyAlignment="0" applyProtection="0"/>
    <xf numFmtId="0" fontId="64" fillId="21" borderId="0" applyNumberFormat="0" applyBorder="0" applyAlignment="0" applyProtection="0"/>
    <xf numFmtId="0" fontId="12" fillId="22" borderId="0" applyNumberFormat="0" applyBorder="0" applyAlignment="0" applyProtection="0"/>
    <xf numFmtId="0" fontId="64" fillId="16" borderId="0" applyNumberFormat="0" applyBorder="0" applyAlignment="0" applyProtection="0"/>
    <xf numFmtId="0" fontId="12" fillId="23" borderId="0" applyNumberFormat="0" applyBorder="0" applyAlignment="0" applyProtection="0"/>
    <xf numFmtId="0" fontId="64" fillId="14" borderId="0" applyNumberFormat="0" applyBorder="0" applyAlignment="0" applyProtection="0"/>
    <xf numFmtId="0" fontId="12" fillId="17" borderId="0" applyNumberFormat="0" applyBorder="0" applyAlignment="0" applyProtection="0"/>
    <xf numFmtId="0" fontId="64" fillId="24" borderId="0" applyNumberFormat="0" applyBorder="0" applyAlignment="0" applyProtection="0"/>
    <xf numFmtId="0" fontId="12" fillId="18" borderId="0" applyNumberFormat="0" applyBorder="0" applyAlignment="0" applyProtection="0"/>
    <xf numFmtId="0" fontId="64" fillId="18" borderId="0" applyNumberFormat="0" applyBorder="0" applyAlignment="0" applyProtection="0"/>
    <xf numFmtId="0" fontId="12" fillId="16" borderId="0" applyNumberFormat="0" applyBorder="0" applyAlignment="0" applyProtection="0"/>
    <xf numFmtId="0" fontId="64" fillId="22" borderId="0" applyNumberFormat="0" applyBorder="0" applyAlignment="0" applyProtection="0"/>
    <xf numFmtId="0" fontId="0" fillId="8" borderId="3" applyNumberFormat="0" applyFont="0" applyAlignment="0" applyProtection="0"/>
    <xf numFmtId="0" fontId="0" fillId="8" borderId="3" applyNumberFormat="0" applyFont="0" applyAlignment="0" applyProtection="0"/>
    <xf numFmtId="0" fontId="0" fillId="8" borderId="3" applyNumberFormat="0" applyFont="0" applyAlignment="0" applyProtection="0"/>
    <xf numFmtId="188" fontId="58" fillId="0" borderId="0" applyNumberFormat="0" applyFill="0" applyBorder="0" applyAlignment="0" applyProtection="0"/>
    <xf numFmtId="3" fontId="124" fillId="0" borderId="4">
      <alignment/>
      <protection/>
    </xf>
    <xf numFmtId="0" fontId="65" fillId="0" borderId="0">
      <alignment/>
      <protection/>
    </xf>
    <xf numFmtId="0" fontId="13" fillId="5" borderId="0" applyNumberFormat="0" applyBorder="0" applyAlignment="0" applyProtection="0"/>
    <xf numFmtId="0" fontId="137" fillId="25" borderId="0" applyNumberFormat="0" applyBorder="0" applyAlignment="0" applyProtection="0"/>
    <xf numFmtId="0" fontId="66" fillId="2" borderId="0" applyNumberFormat="0" applyBorder="0" applyAlignment="0" applyProtection="0"/>
    <xf numFmtId="3" fontId="0" fillId="0" borderId="5" applyNumberFormat="0" applyFont="0" applyFill="0" applyBorder="0" applyAlignment="0" applyProtection="0"/>
    <xf numFmtId="0" fontId="49" fillId="26" borderId="6" applyNumberFormat="0" applyAlignment="0" applyProtection="0"/>
    <xf numFmtId="0" fontId="14" fillId="27" borderId="6" applyNumberFormat="0" applyAlignment="0" applyProtection="0"/>
    <xf numFmtId="0" fontId="18" fillId="7" borderId="0" applyNumberFormat="0" applyBorder="0" applyAlignment="0" applyProtection="0"/>
    <xf numFmtId="0" fontId="18" fillId="10" borderId="0" applyNumberFormat="0" applyBorder="0" applyAlignment="0" applyProtection="0"/>
    <xf numFmtId="0" fontId="14" fillId="27" borderId="6" applyNumberFormat="0" applyAlignment="0" applyProtection="0"/>
    <xf numFmtId="0" fontId="67" fillId="27" borderId="6" applyNumberFormat="0" applyAlignment="0" applyProtection="0"/>
    <xf numFmtId="0" fontId="15" fillId="28" borderId="7" applyNumberFormat="0" applyAlignment="0" applyProtection="0"/>
    <xf numFmtId="0" fontId="68" fillId="28" borderId="7" applyNumberFormat="0" applyAlignment="0" applyProtection="0"/>
    <xf numFmtId="3" fontId="60" fillId="27" borderId="8" applyFont="0" applyFill="0" applyProtection="0">
      <alignment horizontal="right"/>
    </xf>
    <xf numFmtId="0" fontId="103" fillId="29" borderId="0" applyNumberFormat="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61"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56" fillId="0" borderId="0" applyFont="0" applyFill="0" applyBorder="0" applyAlignment="0" applyProtection="0"/>
    <xf numFmtId="43" fontId="0" fillId="0" borderId="0" applyFont="0" applyFill="0" applyBorder="0" applyAlignment="0" applyProtection="0"/>
    <xf numFmtId="43" fontId="5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3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178" fontId="0" fillId="0" borderId="0" applyFont="0" applyFill="0" applyBorder="0" applyAlignment="0" applyProtection="0"/>
    <xf numFmtId="0" fontId="13" fillId="2" borderId="0" applyNumberFormat="0" applyBorder="0" applyAlignment="0" applyProtection="0"/>
    <xf numFmtId="0" fontId="69" fillId="26" borderId="9" applyNumberFormat="0" applyFont="0" applyFill="0" applyBorder="0" applyAlignment="0" applyProtection="0"/>
    <xf numFmtId="1" fontId="70" fillId="0" borderId="10">
      <alignment horizontal="centerContinuous"/>
      <protection/>
    </xf>
    <xf numFmtId="38" fontId="40" fillId="0" borderId="0" applyFont="0" applyFill="0" applyBorder="0" applyAlignment="0" applyProtection="0"/>
    <xf numFmtId="40" fontId="40" fillId="0" borderId="0" applyFont="0" applyFill="0" applyBorder="0" applyAlignment="0" applyProtection="0"/>
    <xf numFmtId="0" fontId="71" fillId="0" borderId="0" applyFont="0" applyFill="0" applyBorder="0" applyAlignment="0" applyProtection="0"/>
    <xf numFmtId="0" fontId="16" fillId="0" borderId="0" applyNumberFormat="0" applyFill="0" applyBorder="0" applyAlignment="0" applyProtection="0"/>
    <xf numFmtId="0" fontId="72" fillId="0" borderId="0" applyNumberFormat="0" applyFill="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4" borderId="0" applyNumberFormat="0" applyBorder="0" applyAlignment="0" applyProtection="0"/>
    <xf numFmtId="0" fontId="12" fillId="24" borderId="0" applyNumberFormat="0" applyBorder="0" applyAlignment="0" applyProtection="0"/>
    <xf numFmtId="0" fontId="12" fillId="22" borderId="0" applyNumberFormat="0" applyBorder="0" applyAlignment="0" applyProtection="0"/>
    <xf numFmtId="0" fontId="17" fillId="0" borderId="0" applyNumberFormat="0" applyFill="0" applyBorder="0" applyAlignment="0" applyProtection="0"/>
    <xf numFmtId="188" fontId="32" fillId="0" borderId="0">
      <alignment/>
      <protection/>
    </xf>
    <xf numFmtId="0" fontId="18" fillId="10" borderId="0" applyNumberFormat="0" applyBorder="0" applyAlignment="0" applyProtection="0"/>
    <xf numFmtId="0" fontId="73" fillId="10" borderId="0" applyNumberFormat="0" applyBorder="0" applyAlignment="0" applyProtection="0"/>
    <xf numFmtId="3" fontId="43" fillId="0" borderId="0">
      <alignment/>
      <protection/>
    </xf>
    <xf numFmtId="0" fontId="0" fillId="26" borderId="8" applyNumberFormat="0" applyFont="0" applyBorder="0" applyAlignment="0" applyProtection="0"/>
    <xf numFmtId="0" fontId="52" fillId="0" borderId="11" applyNumberFormat="0" applyFill="0" applyAlignment="0" applyProtection="0"/>
    <xf numFmtId="0" fontId="74" fillId="0" borderId="12" applyNumberFormat="0" applyFill="0" applyAlignment="0" applyProtection="0"/>
    <xf numFmtId="0" fontId="53" fillId="0" borderId="13" applyNumberFormat="0" applyFill="0" applyAlignment="0" applyProtection="0"/>
    <xf numFmtId="0" fontId="75" fillId="0" borderId="14" applyNumberFormat="0" applyFill="0" applyAlignment="0" applyProtection="0"/>
    <xf numFmtId="0" fontId="54" fillId="0" borderId="15" applyNumberFormat="0" applyFill="0" applyAlignment="0" applyProtection="0"/>
    <xf numFmtId="0" fontId="76" fillId="0" borderId="16" applyNumberFormat="0" applyFill="0" applyAlignment="0" applyProtection="0"/>
    <xf numFmtId="0" fontId="54" fillId="0" borderId="0" applyNumberFormat="0" applyFill="0" applyBorder="0" applyAlignment="0" applyProtection="0"/>
    <xf numFmtId="0" fontId="76" fillId="0" borderId="0" applyNumberFormat="0" applyFill="0" applyBorder="0" applyAlignment="0" applyProtection="0"/>
    <xf numFmtId="0" fontId="35" fillId="27" borderId="17" applyFont="0" applyBorder="0">
      <alignment horizontal="center" wrapText="1"/>
      <protection/>
    </xf>
    <xf numFmtId="3" fontId="0" fillId="9" borderId="8" applyFont="0" applyProtection="0">
      <alignment horizontal="right"/>
    </xf>
    <xf numFmtId="10" fontId="0" fillId="9" borderId="8" applyFont="0" applyProtection="0">
      <alignment horizontal="right"/>
    </xf>
    <xf numFmtId="9" fontId="0" fillId="9" borderId="8" applyFont="0" applyProtection="0">
      <alignment horizontal="right"/>
    </xf>
    <xf numFmtId="0" fontId="0" fillId="9" borderId="17" applyNumberFormat="0" applyFont="0" applyBorder="0" applyAlignment="0" applyProtection="0"/>
    <xf numFmtId="188" fontId="59" fillId="0" borderId="0" applyNumberFormat="0" applyFill="0" applyBorder="0" applyAlignment="0" applyProtection="0"/>
    <xf numFmtId="0" fontId="22" fillId="0" borderId="0" applyNumberFormat="0" applyFill="0" applyBorder="0" applyAlignment="0" applyProtection="0"/>
    <xf numFmtId="0" fontId="105" fillId="0" borderId="0" applyNumberFormat="0" applyFill="0" applyBorder="0" applyAlignment="0" applyProtection="0"/>
    <xf numFmtId="0" fontId="23" fillId="9" borderId="6" applyNumberFormat="0" applyAlignment="0" applyProtection="0"/>
    <xf numFmtId="188" fontId="139" fillId="30" borderId="18" applyNumberFormat="0" applyAlignment="0" applyProtection="0"/>
    <xf numFmtId="0" fontId="23" fillId="12" borderId="6" applyNumberFormat="0" applyAlignment="0" applyProtection="0"/>
    <xf numFmtId="0" fontId="23" fillId="12" borderId="6" applyNumberFormat="0" applyAlignment="0" applyProtection="0"/>
    <xf numFmtId="0" fontId="77" fillId="12" borderId="6" applyNumberFormat="0" applyAlignment="0" applyProtection="0"/>
    <xf numFmtId="10" fontId="78" fillId="0" borderId="0">
      <alignment/>
      <protection locked="0"/>
    </xf>
    <xf numFmtId="197" fontId="0" fillId="31" borderId="8" applyFont="0" applyAlignment="0">
      <protection locked="0"/>
    </xf>
    <xf numFmtId="15" fontId="78" fillId="0" borderId="0">
      <alignment/>
      <protection locked="0"/>
    </xf>
    <xf numFmtId="2" fontId="78" fillId="0" borderId="19">
      <alignment/>
      <protection locked="0"/>
    </xf>
    <xf numFmtId="3" fontId="0" fillId="31" borderId="8" applyFont="0">
      <alignment horizontal="right"/>
      <protection locked="0"/>
    </xf>
    <xf numFmtId="180" fontId="0" fillId="31" borderId="8" applyFont="0">
      <alignment horizontal="right"/>
      <protection locked="0"/>
    </xf>
    <xf numFmtId="198" fontId="0" fillId="32" borderId="8" applyProtection="0">
      <alignment/>
    </xf>
    <xf numFmtId="10" fontId="0" fillId="31" borderId="8" applyFont="0">
      <alignment horizontal="right"/>
      <protection locked="0"/>
    </xf>
    <xf numFmtId="9" fontId="0" fillId="31" borderId="20" applyFont="0">
      <alignment horizontal="right"/>
      <protection locked="0"/>
    </xf>
    <xf numFmtId="185" fontId="0" fillId="31" borderId="8">
      <alignment horizontal="right"/>
      <protection locked="0"/>
    </xf>
    <xf numFmtId="183" fontId="0" fillId="31" borderId="20" applyFont="0">
      <alignment horizontal="right"/>
      <protection locked="0"/>
    </xf>
    <xf numFmtId="0" fontId="0" fillId="31" borderId="8" applyFont="0">
      <alignment horizontal="center" wrapText="1"/>
      <protection locked="0"/>
    </xf>
    <xf numFmtId="49" fontId="0" fillId="31" borderId="8" applyFont="0" applyAlignment="0">
      <protection locked="0"/>
    </xf>
    <xf numFmtId="0" fontId="78" fillId="0" borderId="0">
      <alignment/>
      <protection locked="0"/>
    </xf>
    <xf numFmtId="0" fontId="50" fillId="0" borderId="21"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79" fillId="0" borderId="22" applyNumberFormat="0" applyFill="0" applyAlignment="0" applyProtection="0"/>
    <xf numFmtId="189" fontId="44" fillId="0" borderId="23" applyBorder="0">
      <alignment horizontal="right"/>
      <protection/>
    </xf>
    <xf numFmtId="208" fontId="0" fillId="0" borderId="0" applyFont="0" applyFill="0" applyBorder="0" applyAlignment="0" applyProtection="0"/>
    <xf numFmtId="209" fontId="0" fillId="0" borderId="0" applyFont="0" applyFill="0" applyBorder="0" applyAlignment="0" applyProtection="0"/>
    <xf numFmtId="210" fontId="0" fillId="0" borderId="0" applyFont="0" applyFill="0" applyBorder="0" applyAlignment="0" applyProtection="0"/>
    <xf numFmtId="211" fontId="0" fillId="0" borderId="0" applyFont="0" applyFill="0" applyBorder="0" applyAlignment="0" applyProtection="0"/>
    <xf numFmtId="0" fontId="25" fillId="12" borderId="0" applyNumberFormat="0" applyBorder="0" applyAlignment="0" applyProtection="0"/>
    <xf numFmtId="0" fontId="128" fillId="33" borderId="0" applyNumberFormat="0" applyBorder="0" applyAlignment="0" applyProtection="0"/>
    <xf numFmtId="0" fontId="80" fillId="12" borderId="0" applyNumberFormat="0" applyBorder="0" applyAlignment="0" applyProtection="0"/>
    <xf numFmtId="0" fontId="81" fillId="0" borderId="0">
      <alignment/>
      <protection/>
    </xf>
    <xf numFmtId="0" fontId="0" fillId="0" borderId="0">
      <alignment/>
      <protection/>
    </xf>
    <xf numFmtId="0" fontId="0" fillId="0" borderId="0">
      <alignment/>
      <protection/>
    </xf>
    <xf numFmtId="0" fontId="140" fillId="0" borderId="0">
      <alignment/>
      <protection/>
    </xf>
    <xf numFmtId="0" fontId="140" fillId="0" borderId="0">
      <alignment/>
      <protection/>
    </xf>
    <xf numFmtId="0" fontId="140" fillId="0" borderId="0">
      <alignment/>
      <protection/>
    </xf>
    <xf numFmtId="0" fontId="0" fillId="0" borderId="0">
      <alignment/>
      <protection/>
    </xf>
    <xf numFmtId="0" fontId="140" fillId="0" borderId="0">
      <alignment/>
      <protection/>
    </xf>
    <xf numFmtId="0" fontId="140" fillId="0" borderId="0">
      <alignment/>
      <protection/>
    </xf>
    <xf numFmtId="0" fontId="140" fillId="0" borderId="0">
      <alignment/>
      <protection/>
    </xf>
    <xf numFmtId="0" fontId="0" fillId="0" borderId="0">
      <alignment/>
      <protection/>
    </xf>
    <xf numFmtId="0" fontId="0" fillId="0" borderId="0">
      <alignment wrapText="1"/>
      <protection/>
    </xf>
    <xf numFmtId="0" fontId="0" fillId="0" borderId="0">
      <alignment wrapText="1"/>
      <protection/>
    </xf>
    <xf numFmtId="0" fontId="140" fillId="0" borderId="0">
      <alignment/>
      <protection/>
    </xf>
    <xf numFmtId="0" fontId="0" fillId="0" borderId="0">
      <alignment/>
      <protection/>
    </xf>
    <xf numFmtId="0" fontId="140" fillId="0" borderId="0">
      <alignment/>
      <protection/>
    </xf>
    <xf numFmtId="0" fontId="0" fillId="0" borderId="0">
      <alignment/>
      <protection/>
    </xf>
    <xf numFmtId="0" fontId="61" fillId="0" borderId="0">
      <alignment/>
      <protection/>
    </xf>
    <xf numFmtId="0" fontId="56" fillId="0" borderId="0">
      <alignment/>
      <protection/>
    </xf>
    <xf numFmtId="0" fontId="0" fillId="0" borderId="0">
      <alignment/>
      <protection/>
    </xf>
    <xf numFmtId="0" fontId="56" fillId="0" borderId="0">
      <alignment/>
      <protection/>
    </xf>
    <xf numFmtId="0" fontId="0" fillId="0" borderId="0">
      <alignment horizontal="left" wrapText="1"/>
      <protection/>
    </xf>
    <xf numFmtId="0" fontId="0" fillId="0" borderId="0">
      <alignment/>
      <protection/>
    </xf>
    <xf numFmtId="0" fontId="0" fillId="0" borderId="0">
      <alignment horizontal="left" wrapText="1"/>
      <protection/>
    </xf>
    <xf numFmtId="0" fontId="0" fillId="0" borderId="0">
      <alignment horizontal="left" wrapText="1"/>
      <protection/>
    </xf>
    <xf numFmtId="0" fontId="141" fillId="0" borderId="0">
      <alignment/>
      <protection/>
    </xf>
    <xf numFmtId="0" fontId="136" fillId="0" borderId="0">
      <alignment/>
      <protection/>
    </xf>
    <xf numFmtId="0" fontId="26" fillId="0" borderId="0">
      <alignment/>
      <protection/>
    </xf>
    <xf numFmtId="195" fontId="136" fillId="0" borderId="0">
      <alignment/>
      <protection/>
    </xf>
    <xf numFmtId="0" fontId="0" fillId="0" borderId="0">
      <alignment/>
      <protection/>
    </xf>
    <xf numFmtId="0" fontId="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195" fontId="0" fillId="0" borderId="0">
      <alignment/>
      <protection/>
    </xf>
    <xf numFmtId="188" fontId="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188" fontId="42" fillId="0" borderId="0">
      <alignment/>
      <protection/>
    </xf>
    <xf numFmtId="188" fontId="42" fillId="0" borderId="0">
      <alignment/>
      <protection/>
    </xf>
    <xf numFmtId="0" fontId="0" fillId="0" borderId="0">
      <alignment/>
      <protection/>
    </xf>
    <xf numFmtId="0" fontId="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2" fillId="0" borderId="0" applyNumberFormat="0" applyBorder="0" applyAlignment="0">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195" fontId="0" fillId="0" borderId="0">
      <alignment wrapText="1"/>
      <protection/>
    </xf>
    <xf numFmtId="195" fontId="0" fillId="0" borderId="0">
      <alignment wrapText="1"/>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56" fillId="0" borderId="0">
      <alignment/>
      <protection/>
    </xf>
    <xf numFmtId="0" fontId="140" fillId="0" borderId="0">
      <alignment/>
      <protection/>
    </xf>
    <xf numFmtId="0" fontId="61"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0" fillId="0" borderId="0">
      <alignment/>
      <protection/>
    </xf>
    <xf numFmtId="188" fontId="0" fillId="0" borderId="0">
      <alignment/>
      <protection/>
    </xf>
    <xf numFmtId="0" fontId="0" fillId="0" borderId="0">
      <alignment/>
      <protection/>
    </xf>
    <xf numFmtId="188" fontId="0" fillId="0" borderId="0">
      <alignment/>
      <protection/>
    </xf>
    <xf numFmtId="188" fontId="143" fillId="0" borderId="0">
      <alignment/>
      <protection/>
    </xf>
    <xf numFmtId="188" fontId="143" fillId="0" borderId="0">
      <alignment/>
      <protection/>
    </xf>
    <xf numFmtId="0" fontId="0" fillId="0" borderId="0">
      <alignment/>
      <protection/>
    </xf>
    <xf numFmtId="0" fontId="0" fillId="0" borderId="0">
      <alignment horizontal="left" wrapText="1"/>
      <protection/>
    </xf>
    <xf numFmtId="188" fontId="42" fillId="0" borderId="0">
      <alignment/>
      <protection/>
    </xf>
    <xf numFmtId="188" fontId="143" fillId="0" borderId="0">
      <alignment/>
      <protection/>
    </xf>
    <xf numFmtId="0" fontId="56" fillId="0" borderId="0">
      <alignment/>
      <protection/>
    </xf>
    <xf numFmtId="188" fontId="143" fillId="0" borderId="0">
      <alignment/>
      <protection/>
    </xf>
    <xf numFmtId="0" fontId="142" fillId="0" borderId="0" applyNumberFormat="0" applyBorder="0" applyAlignment="0">
      <protection/>
    </xf>
    <xf numFmtId="195" fontId="0" fillId="0" borderId="0">
      <alignment wrapText="1"/>
      <protection/>
    </xf>
    <xf numFmtId="0" fontId="0" fillId="0" borderId="0">
      <alignment/>
      <protection/>
    </xf>
    <xf numFmtId="0" fontId="144" fillId="0" borderId="0">
      <alignment/>
      <protection/>
    </xf>
    <xf numFmtId="0" fontId="138" fillId="0" borderId="0">
      <alignment/>
      <protection/>
    </xf>
    <xf numFmtId="0" fontId="0" fillId="0" borderId="0">
      <alignment/>
      <protection/>
    </xf>
    <xf numFmtId="188" fontId="42" fillId="0" borderId="0">
      <alignment/>
      <protection/>
    </xf>
    <xf numFmtId="188" fontId="143" fillId="0" borderId="0">
      <alignment/>
      <protection/>
    </xf>
    <xf numFmtId="195" fontId="0" fillId="0" borderId="0">
      <alignment wrapText="1"/>
      <protection/>
    </xf>
    <xf numFmtId="195" fontId="0" fillId="0" borderId="0">
      <alignment wrapText="1"/>
      <protection/>
    </xf>
    <xf numFmtId="0" fontId="138" fillId="0" borderId="0">
      <alignment/>
      <protection/>
    </xf>
    <xf numFmtId="0" fontId="0" fillId="0" borderId="0">
      <alignment horizontal="left" wrapText="1"/>
      <protection/>
    </xf>
    <xf numFmtId="0" fontId="138" fillId="0" borderId="0">
      <alignment/>
      <protection/>
    </xf>
    <xf numFmtId="0" fontId="144"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142" fillId="0" borderId="0" applyNumberFormat="0" applyBorder="0" applyAlignment="0">
      <protection/>
    </xf>
    <xf numFmtId="0" fontId="0" fillId="0" borderId="0">
      <alignment/>
      <protection/>
    </xf>
    <xf numFmtId="0" fontId="0" fillId="0" borderId="0">
      <alignment horizontal="left" wrapText="1"/>
      <protection/>
    </xf>
    <xf numFmtId="0" fontId="56" fillId="0" borderId="0">
      <alignment/>
      <protection/>
    </xf>
    <xf numFmtId="0" fontId="142" fillId="0" borderId="0" applyNumberFormat="0" applyBorder="0" applyAlignment="0">
      <protection/>
    </xf>
    <xf numFmtId="188" fontId="42" fillId="0" borderId="0">
      <alignment/>
      <protection/>
    </xf>
    <xf numFmtId="188" fontId="42" fillId="0" borderId="0">
      <alignment/>
      <protection/>
    </xf>
    <xf numFmtId="195" fontId="0" fillId="0" borderId="0">
      <alignment wrapText="1"/>
      <protection/>
    </xf>
    <xf numFmtId="0" fontId="142" fillId="0" borderId="0" applyNumberFormat="0" applyBorder="0" applyAlignment="0">
      <protection/>
    </xf>
    <xf numFmtId="0" fontId="140" fillId="0" borderId="0">
      <alignment/>
      <protection/>
    </xf>
    <xf numFmtId="0" fontId="140" fillId="0" borderId="0">
      <alignment/>
      <protection/>
    </xf>
    <xf numFmtId="0" fontId="140" fillId="0" borderId="0">
      <alignment/>
      <protection/>
    </xf>
    <xf numFmtId="195" fontId="0" fillId="0" borderId="0">
      <alignment wrapText="1"/>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188" fontId="42"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0" fillId="0" borderId="0">
      <alignment/>
      <protection/>
    </xf>
    <xf numFmtId="0" fontId="140" fillId="0" borderId="0">
      <alignment/>
      <protection/>
    </xf>
    <xf numFmtId="0" fontId="142" fillId="0" borderId="0" applyNumberFormat="0" applyBorder="0" applyAlignment="0">
      <protection/>
    </xf>
    <xf numFmtId="188" fontId="42" fillId="0" borderId="0">
      <alignment/>
      <protection/>
    </xf>
    <xf numFmtId="188" fontId="143" fillId="0" borderId="0">
      <alignment/>
      <protection/>
    </xf>
    <xf numFmtId="0" fontId="0" fillId="0" borderId="0">
      <alignment/>
      <protection/>
    </xf>
    <xf numFmtId="0" fontId="56" fillId="0" borderId="0">
      <alignment/>
      <protection/>
    </xf>
    <xf numFmtId="0" fontId="138" fillId="0" borderId="0">
      <alignment/>
      <protection/>
    </xf>
    <xf numFmtId="0" fontId="138" fillId="0" borderId="0">
      <alignment/>
      <protection/>
    </xf>
    <xf numFmtId="188" fontId="143" fillId="0" borderId="0">
      <alignment/>
      <protection/>
    </xf>
    <xf numFmtId="188" fontId="143" fillId="0" borderId="0">
      <alignment/>
      <protection/>
    </xf>
    <xf numFmtId="188" fontId="143" fillId="0" borderId="0">
      <alignment/>
      <protection/>
    </xf>
    <xf numFmtId="188" fontId="42" fillId="0" borderId="0">
      <alignment/>
      <protection/>
    </xf>
    <xf numFmtId="188" fontId="143" fillId="0" borderId="0">
      <alignment/>
      <protection/>
    </xf>
    <xf numFmtId="0" fontId="0" fillId="0" borderId="0">
      <alignment/>
      <protection/>
    </xf>
    <xf numFmtId="188" fontId="42" fillId="0" borderId="0">
      <alignment/>
      <protection/>
    </xf>
    <xf numFmtId="188" fontId="143" fillId="0" borderId="0">
      <alignment/>
      <protection/>
    </xf>
    <xf numFmtId="0" fontId="140" fillId="0" borderId="0">
      <alignment/>
      <protection/>
    </xf>
    <xf numFmtId="0" fontId="140" fillId="0" borderId="0">
      <alignment/>
      <protection/>
    </xf>
    <xf numFmtId="0" fontId="140" fillId="0" borderId="0">
      <alignment/>
      <protection/>
    </xf>
    <xf numFmtId="188" fontId="42" fillId="0" borderId="0">
      <alignment/>
      <protection/>
    </xf>
    <xf numFmtId="188" fontId="143"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56" fillId="0" borderId="0">
      <alignment/>
      <protection/>
    </xf>
    <xf numFmtId="0" fontId="56" fillId="0" borderId="0">
      <alignment/>
      <protection/>
    </xf>
    <xf numFmtId="188" fontId="42" fillId="0" borderId="0">
      <alignment/>
      <protection/>
    </xf>
    <xf numFmtId="0" fontId="0" fillId="0" borderId="0">
      <alignment/>
      <protection/>
    </xf>
    <xf numFmtId="0" fontId="142" fillId="0" borderId="0" applyNumberFormat="0" applyBorder="0" applyAlignment="0">
      <protection/>
    </xf>
    <xf numFmtId="0" fontId="0" fillId="0" borderId="0">
      <alignment/>
      <protection/>
    </xf>
    <xf numFmtId="0" fontId="0" fillId="0" borderId="0">
      <alignment/>
      <protection/>
    </xf>
    <xf numFmtId="0" fontId="142" fillId="0" borderId="0" applyNumberFormat="0" applyBorder="0" applyAlignment="0">
      <protection/>
    </xf>
    <xf numFmtId="0" fontId="136" fillId="0" borderId="0">
      <alignment/>
      <protection/>
    </xf>
    <xf numFmtId="0" fontId="0" fillId="0" borderId="0">
      <alignment/>
      <protection/>
    </xf>
    <xf numFmtId="0" fontId="32" fillId="0" borderId="0">
      <alignment/>
      <protection/>
    </xf>
    <xf numFmtId="0" fontId="26" fillId="0" borderId="0">
      <alignment/>
      <protection/>
    </xf>
    <xf numFmtId="0" fontId="27" fillId="0" borderId="0">
      <alignment/>
      <protection/>
    </xf>
    <xf numFmtId="0" fontId="27" fillId="0" borderId="0">
      <alignment/>
      <protection/>
    </xf>
    <xf numFmtId="0" fontId="56" fillId="0" borderId="0">
      <alignment/>
      <protection/>
    </xf>
    <xf numFmtId="0" fontId="0" fillId="0" borderId="0">
      <alignment horizontal="left" wrapText="1"/>
      <protection/>
    </xf>
    <xf numFmtId="0" fontId="26" fillId="0" borderId="0">
      <alignment/>
      <protection/>
    </xf>
    <xf numFmtId="0" fontId="26" fillId="8" borderId="3" applyNumberFormat="0" applyFont="0" applyAlignment="0" applyProtection="0"/>
    <xf numFmtId="0" fontId="40" fillId="8" borderId="3" applyNumberFormat="0" applyFont="0" applyAlignment="0" applyProtection="0"/>
    <xf numFmtId="3" fontId="0" fillId="7" borderId="8">
      <alignment horizontal="right"/>
      <protection locked="0"/>
    </xf>
    <xf numFmtId="180" fontId="0" fillId="7" borderId="8">
      <alignment horizontal="right"/>
      <protection locked="0"/>
    </xf>
    <xf numFmtId="10" fontId="0" fillId="7" borderId="8" applyFont="0">
      <alignment horizontal="right"/>
      <protection locked="0"/>
    </xf>
    <xf numFmtId="9" fontId="0" fillId="7" borderId="8">
      <alignment horizontal="right"/>
      <protection locked="0"/>
    </xf>
    <xf numFmtId="185" fontId="0" fillId="7" borderId="8">
      <alignment horizontal="right"/>
      <protection locked="0"/>
    </xf>
    <xf numFmtId="183" fontId="0" fillId="7" borderId="20" applyFont="0">
      <alignment horizontal="right"/>
      <protection locked="0"/>
    </xf>
    <xf numFmtId="0" fontId="0" fillId="7" borderId="8">
      <alignment horizontal="center" wrapText="1"/>
      <protection/>
    </xf>
    <xf numFmtId="0" fontId="0" fillId="7" borderId="8" applyNumberFormat="0" applyFont="0">
      <alignment horizontal="center" wrapText="1"/>
      <protection locked="0"/>
    </xf>
    <xf numFmtId="0" fontId="28" fillId="26" borderId="24" applyNumberFormat="0" applyAlignment="0" applyProtection="0"/>
    <xf numFmtId="0" fontId="82" fillId="27" borderId="24" applyNumberFormat="0" applyAlignment="0" applyProtection="0"/>
    <xf numFmtId="40" fontId="36" fillId="27" borderId="0">
      <alignment horizontal="right"/>
      <protection/>
    </xf>
    <xf numFmtId="0" fontId="106" fillId="26" borderId="0">
      <alignment horizontal="right"/>
      <protection/>
    </xf>
    <xf numFmtId="0" fontId="103" fillId="34" borderId="25">
      <alignment/>
      <protection/>
    </xf>
    <xf numFmtId="0" fontId="107" fillId="0" borderId="0" applyBorder="0">
      <alignment horizontal="centerContinuous"/>
      <protection/>
    </xf>
    <xf numFmtId="0" fontId="108" fillId="0" borderId="0" applyBorder="0">
      <alignment horizontal="centerContinuous"/>
      <protection/>
    </xf>
    <xf numFmtId="0" fontId="83" fillId="0" borderId="23" applyNumberFormat="0">
      <alignment vertical="center"/>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61" fillId="0" borderId="0" applyFont="0" applyFill="0" applyBorder="0" applyAlignment="0" applyProtection="0"/>
    <xf numFmtId="9" fontId="138" fillId="0" borderId="0" applyFont="0" applyFill="0" applyBorder="0" applyAlignment="0" applyProtection="0"/>
    <xf numFmtId="9" fontId="0" fillId="0" borderId="0" applyFont="0" applyFill="0" applyBorder="0" applyAlignment="0" applyProtection="0"/>
    <xf numFmtId="9" fontId="138" fillId="0" borderId="0" applyFont="0" applyFill="0" applyBorder="0" applyAlignment="0" applyProtection="0"/>
    <xf numFmtId="9" fontId="0" fillId="0" borderId="0" applyFont="0" applyFill="0" applyBorder="0" applyAlignment="0" applyProtection="0"/>
    <xf numFmtId="9" fontId="62" fillId="0" borderId="0" applyFont="0" applyFill="0" applyBorder="0" applyAlignment="0" applyProtection="0"/>
    <xf numFmtId="9" fontId="0" fillId="0" borderId="0" applyFont="0" applyFill="0" applyBorder="0" applyAlignment="0" applyProtection="0"/>
    <xf numFmtId="9" fontId="56" fillId="0" borderId="0" applyFont="0" applyFill="0" applyBorder="0" applyAlignment="0" applyProtection="0"/>
    <xf numFmtId="9" fontId="61" fillId="0" borderId="0" applyFont="0" applyFill="0" applyBorder="0" applyAlignment="0" applyProtection="0"/>
    <xf numFmtId="9" fontId="140"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0" fillId="0" borderId="0" applyFont="0" applyFill="0" applyBorder="0" applyAlignment="0" applyProtection="0"/>
    <xf numFmtId="9" fontId="56" fillId="0" borderId="0" applyFont="0" applyFill="0" applyBorder="0" applyAlignment="0" applyProtection="0"/>
    <xf numFmtId="9" fontId="0" fillId="0" borderId="0" applyFont="0" applyFill="0" applyBorder="0" applyAlignment="0" applyProtection="0"/>
    <xf numFmtId="9" fontId="56" fillId="0" borderId="0" applyFont="0" applyFill="0" applyBorder="0" applyAlignment="0" applyProtection="0"/>
    <xf numFmtId="0" fontId="35" fillId="23" borderId="0" applyNumberFormat="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19" fillId="0" borderId="12" applyNumberFormat="0" applyFill="0" applyAlignment="0" applyProtection="0"/>
    <xf numFmtId="0" fontId="20" fillId="0" borderId="14" applyNumberFormat="0" applyFill="0" applyAlignment="0" applyProtection="0"/>
    <xf numFmtId="0" fontId="21" fillId="0" borderId="16" applyNumberFormat="0" applyFill="0" applyAlignment="0" applyProtection="0"/>
    <xf numFmtId="0" fontId="21" fillId="0" borderId="0" applyNumberFormat="0" applyFill="0" applyBorder="0" applyAlignment="0" applyProtection="0"/>
    <xf numFmtId="0" fontId="29" fillId="0" borderId="0" applyNumberFormat="0" applyFill="0" applyBorder="0" applyAlignment="0" applyProtection="0"/>
    <xf numFmtId="0" fontId="0" fillId="0" borderId="0">
      <alignment/>
      <protection/>
    </xf>
    <xf numFmtId="4" fontId="84" fillId="15" borderId="26" applyNumberFormat="0" applyProtection="0">
      <alignment vertical="center"/>
    </xf>
    <xf numFmtId="4" fontId="85" fillId="12" borderId="26" applyNumberFormat="0" applyProtection="0">
      <alignment vertical="center"/>
    </xf>
    <xf numFmtId="4" fontId="86" fillId="15" borderId="26" applyNumberFormat="0" applyProtection="0">
      <alignment horizontal="left" vertical="center" indent="1"/>
    </xf>
    <xf numFmtId="0" fontId="45" fillId="12" borderId="26" applyNumberFormat="0" applyProtection="0">
      <alignment horizontal="left" vertical="top" indent="1"/>
    </xf>
    <xf numFmtId="4" fontId="86" fillId="3" borderId="0" applyNumberFormat="0" applyProtection="0">
      <alignment horizontal="left" vertical="center" indent="1"/>
    </xf>
    <xf numFmtId="4" fontId="87" fillId="22" borderId="26" applyNumberFormat="0" applyProtection="0">
      <alignment horizontal="right" vertical="center"/>
    </xf>
    <xf numFmtId="4" fontId="87" fillId="5" borderId="26" applyNumberFormat="0" applyProtection="0">
      <alignment horizontal="right" vertical="center"/>
    </xf>
    <xf numFmtId="4" fontId="86" fillId="6" borderId="26" applyNumberFormat="0" applyProtection="0">
      <alignment horizontal="right" vertical="center"/>
    </xf>
    <xf numFmtId="4" fontId="87" fillId="7" borderId="26" applyNumberFormat="0" applyProtection="0">
      <alignment horizontal="right" vertical="center"/>
    </xf>
    <xf numFmtId="4" fontId="86" fillId="14" borderId="26" applyNumberFormat="0" applyProtection="0">
      <alignment horizontal="right" vertical="center"/>
    </xf>
    <xf numFmtId="4" fontId="87" fillId="9" borderId="26" applyNumberFormat="0" applyProtection="0">
      <alignment horizontal="right" vertical="center"/>
    </xf>
    <xf numFmtId="4" fontId="86" fillId="35" borderId="26" applyNumberFormat="0" applyProtection="0">
      <alignment horizontal="right" vertical="center"/>
    </xf>
    <xf numFmtId="4" fontId="86" fillId="23" borderId="26" applyNumberFormat="0" applyProtection="0">
      <alignment horizontal="right" vertical="center"/>
    </xf>
    <xf numFmtId="4" fontId="86" fillId="36" borderId="26" applyNumberFormat="0" applyProtection="0">
      <alignment horizontal="right" vertical="center"/>
    </xf>
    <xf numFmtId="4" fontId="84" fillId="37" borderId="27" applyNumberFormat="0" applyProtection="0">
      <alignment horizontal="left" vertical="center" indent="1"/>
    </xf>
    <xf numFmtId="4" fontId="84" fillId="15" borderId="0" applyNumberFormat="0" applyProtection="0">
      <alignment horizontal="left" vertical="center" indent="1"/>
    </xf>
    <xf numFmtId="4" fontId="2" fillId="24" borderId="0" applyNumberFormat="0" applyProtection="0">
      <alignment horizontal="left" vertical="center" indent="1"/>
    </xf>
    <xf numFmtId="4" fontId="87" fillId="4" borderId="26" applyNumberFormat="0" applyProtection="0">
      <alignment horizontal="right" vertical="center"/>
    </xf>
    <xf numFmtId="4" fontId="86" fillId="15" borderId="0" applyNumberFormat="0" applyProtection="0">
      <alignment horizontal="left" vertical="center" indent="1"/>
    </xf>
    <xf numFmtId="4" fontId="86" fillId="15" borderId="0" applyNumberFormat="0" applyProtection="0">
      <alignment horizontal="left" vertical="center" indent="1"/>
    </xf>
    <xf numFmtId="0" fontId="0" fillId="24" borderId="26" applyNumberFormat="0" applyProtection="0">
      <alignment horizontal="left" vertical="center" indent="1"/>
    </xf>
    <xf numFmtId="0" fontId="0" fillId="24" borderId="26" applyNumberFormat="0" applyProtection="0">
      <alignment horizontal="left" vertical="top" indent="1"/>
    </xf>
    <xf numFmtId="0" fontId="0" fillId="38" borderId="26" applyNumberFormat="0" applyProtection="0">
      <alignment horizontal="left" vertical="center" indent="1"/>
    </xf>
    <xf numFmtId="0" fontId="0" fillId="38" borderId="26" applyNumberFormat="0" applyProtection="0">
      <alignment horizontal="left" vertical="top" indent="1"/>
    </xf>
    <xf numFmtId="0" fontId="0" fillId="4" borderId="26" applyNumberFormat="0" applyProtection="0">
      <alignment horizontal="left" vertical="center" indent="1"/>
    </xf>
    <xf numFmtId="0" fontId="0" fillId="4" borderId="26" applyNumberFormat="0" applyProtection="0">
      <alignment horizontal="left" vertical="top" indent="1"/>
    </xf>
    <xf numFmtId="0" fontId="0" fillId="39" borderId="26" applyNumberFormat="0" applyProtection="0">
      <alignment horizontal="left" vertical="center" indent="1"/>
    </xf>
    <xf numFmtId="0" fontId="0" fillId="39" borderId="26" applyNumberFormat="0" applyProtection="0">
      <alignment horizontal="left" vertical="top" indent="1"/>
    </xf>
    <xf numFmtId="4" fontId="87" fillId="39" borderId="26" applyNumberFormat="0" applyProtection="0">
      <alignment vertical="center"/>
    </xf>
    <xf numFmtId="4" fontId="88" fillId="39" borderId="26" applyNumberFormat="0" applyProtection="0">
      <alignment vertical="center"/>
    </xf>
    <xf numFmtId="4" fontId="2" fillId="4" borderId="28" applyNumberFormat="0" applyProtection="0">
      <alignment horizontal="left" vertical="center" indent="1"/>
    </xf>
    <xf numFmtId="0" fontId="36" fillId="8" borderId="26" applyNumberFormat="0" applyProtection="0">
      <alignment horizontal="left" vertical="top" indent="1"/>
    </xf>
    <xf numFmtId="4" fontId="86" fillId="27" borderId="26" applyNumberFormat="0" applyProtection="0">
      <alignment horizontal="right" vertical="center"/>
    </xf>
    <xf numFmtId="4" fontId="89" fillId="15" borderId="26" applyNumberFormat="0" applyProtection="0">
      <alignment horizontal="right" vertical="center"/>
    </xf>
    <xf numFmtId="4" fontId="84" fillId="40" borderId="26" applyNumberFormat="0" applyProtection="0">
      <alignment horizontal="left" vertical="center" indent="1"/>
    </xf>
    <xf numFmtId="0" fontId="36" fillId="38" borderId="26" applyNumberFormat="0" applyProtection="0">
      <alignment horizontal="left" vertical="top" indent="1"/>
    </xf>
    <xf numFmtId="4" fontId="90" fillId="27" borderId="0" applyNumberFormat="0" applyProtection="0">
      <alignment horizontal="left" vertical="center"/>
    </xf>
    <xf numFmtId="4" fontId="91" fillId="39" borderId="26" applyNumberFormat="0" applyProtection="0">
      <alignment horizontal="right" vertical="center"/>
    </xf>
    <xf numFmtId="0" fontId="1" fillId="0" borderId="0">
      <alignment/>
      <protection/>
    </xf>
    <xf numFmtId="0" fontId="47" fillId="7" borderId="0" applyNumberFormat="0" applyBorder="0" applyAlignment="0" applyProtection="0"/>
    <xf numFmtId="0" fontId="46" fillId="0" borderId="0" applyNumberFormat="0" applyFill="0" applyAlignment="0" applyProtection="0"/>
    <xf numFmtId="0" fontId="47" fillId="0" borderId="0">
      <alignment/>
      <protection/>
    </xf>
    <xf numFmtId="0" fontId="48" fillId="0" borderId="29" applyNumberFormat="0" applyFill="0" applyAlignment="0" applyProtection="0"/>
    <xf numFmtId="0" fontId="47" fillId="0" borderId="30" applyNumberFormat="0" applyFill="0" applyAlignment="0" applyProtection="0"/>
    <xf numFmtId="49" fontId="92" fillId="41" borderId="0">
      <alignment/>
      <protection/>
    </xf>
    <xf numFmtId="49" fontId="93" fillId="41" borderId="31">
      <alignment/>
      <protection/>
    </xf>
    <xf numFmtId="49" fontId="93" fillId="41" borderId="0">
      <alignment/>
      <protection/>
    </xf>
    <xf numFmtId="0" fontId="94" fillId="27" borderId="31">
      <alignment/>
      <protection locked="0"/>
    </xf>
    <xf numFmtId="0" fontId="94" fillId="41" borderId="0">
      <alignment/>
      <protection/>
    </xf>
    <xf numFmtId="199" fontId="0" fillId="27" borderId="8">
      <alignment horizontal="center"/>
      <protection/>
    </xf>
    <xf numFmtId="3" fontId="0" fillId="27" borderId="8" applyFont="0">
      <alignment horizontal="right"/>
      <protection/>
    </xf>
    <xf numFmtId="200" fontId="0" fillId="27" borderId="8" applyFont="0">
      <alignment horizontal="right"/>
      <protection/>
    </xf>
    <xf numFmtId="180" fontId="0" fillId="27" borderId="8" applyFont="0">
      <alignment horizontal="right"/>
      <protection/>
    </xf>
    <xf numFmtId="10" fontId="0" fillId="27" borderId="8" applyFont="0">
      <alignment horizontal="right"/>
      <protection/>
    </xf>
    <xf numFmtId="9" fontId="0" fillId="27" borderId="8" applyFont="0">
      <alignment horizontal="right"/>
      <protection/>
    </xf>
    <xf numFmtId="201" fontId="0" fillId="27" borderId="8" applyFont="0">
      <alignment horizontal="center" wrapText="1"/>
      <protection/>
    </xf>
    <xf numFmtId="202" fontId="81" fillId="0" borderId="0">
      <alignment/>
      <protection/>
    </xf>
    <xf numFmtId="0" fontId="32" fillId="0" borderId="0">
      <alignment/>
      <protection/>
    </xf>
    <xf numFmtId="0" fontId="0" fillId="0" borderId="0">
      <alignment horizontal="left" wrapText="1"/>
      <protection/>
    </xf>
    <xf numFmtId="0" fontId="30" fillId="0" borderId="32" applyNumberFormat="0" applyFill="0" applyAlignment="0" applyProtection="0"/>
    <xf numFmtId="0" fontId="30" fillId="0" borderId="33" applyNumberFormat="0" applyFill="0" applyAlignment="0" applyProtection="0"/>
    <xf numFmtId="197" fontId="0" fillId="42" borderId="8">
      <alignment/>
      <protection locked="0"/>
    </xf>
    <xf numFmtId="1" fontId="0" fillId="42" borderId="8" applyFont="0">
      <alignment horizontal="right"/>
      <protection/>
    </xf>
    <xf numFmtId="198" fontId="0" fillId="42" borderId="8" applyFont="0">
      <alignment/>
      <protection/>
    </xf>
    <xf numFmtId="9" fontId="0" fillId="42" borderId="8" applyFont="0">
      <alignment horizontal="right"/>
      <protection/>
    </xf>
    <xf numFmtId="185" fontId="0" fillId="42" borderId="8" applyFont="0">
      <alignment horizontal="right"/>
      <protection/>
    </xf>
    <xf numFmtId="10" fontId="0" fillId="42" borderId="8" applyFont="0">
      <alignment horizontal="right"/>
      <protection/>
    </xf>
    <xf numFmtId="0" fontId="0" fillId="42" borderId="8" applyFont="0">
      <alignment horizontal="center" wrapText="1"/>
      <protection/>
    </xf>
    <xf numFmtId="49" fontId="0" fillId="42" borderId="8" applyFont="0">
      <alignment/>
      <protection/>
    </xf>
    <xf numFmtId="198" fontId="0" fillId="43" borderId="8" applyFont="0">
      <alignment/>
      <protection/>
    </xf>
    <xf numFmtId="9" fontId="0" fillId="43" borderId="8" applyFont="0">
      <alignment horizontal="right"/>
      <protection/>
    </xf>
    <xf numFmtId="198" fontId="0" fillId="5" borderId="8" applyFont="0">
      <alignment horizontal="right"/>
      <protection/>
    </xf>
    <xf numFmtId="1" fontId="0" fillId="5" borderId="8" applyFont="0">
      <alignment horizontal="right"/>
      <protection/>
    </xf>
    <xf numFmtId="198" fontId="0" fillId="5" borderId="8" applyFont="0">
      <alignment/>
      <protection/>
    </xf>
    <xf numFmtId="180" fontId="0" fillId="5" borderId="8" applyFont="0">
      <alignment/>
      <protection/>
    </xf>
    <xf numFmtId="10" fontId="0" fillId="5" borderId="8" applyFont="0">
      <alignment horizontal="right"/>
      <protection/>
    </xf>
    <xf numFmtId="9" fontId="0" fillId="5" borderId="8" applyFont="0">
      <alignment horizontal="right"/>
      <protection/>
    </xf>
    <xf numFmtId="185" fontId="0" fillId="5" borderId="8" applyFont="0">
      <alignment horizontal="right"/>
      <protection/>
    </xf>
    <xf numFmtId="10" fontId="0" fillId="5" borderId="34" applyFont="0">
      <alignment horizontal="right"/>
      <protection/>
    </xf>
    <xf numFmtId="0" fontId="0" fillId="5" borderId="8" applyFont="0">
      <alignment horizontal="center" wrapText="1"/>
      <protection locked="0"/>
    </xf>
    <xf numFmtId="49" fontId="0" fillId="5" borderId="8" applyFont="0">
      <alignment/>
      <protection/>
    </xf>
    <xf numFmtId="0" fontId="29" fillId="0" borderId="0" applyNumberFormat="0" applyFill="0" applyBorder="0" applyAlignment="0" applyProtection="0"/>
    <xf numFmtId="0" fontId="29" fillId="0" borderId="0" applyNumberFormat="0" applyFill="0" applyBorder="0" applyAlignment="0" applyProtection="0"/>
    <xf numFmtId="0" fontId="30" fillId="0" borderId="33" applyNumberFormat="0" applyFill="0" applyAlignment="0" applyProtection="0"/>
    <xf numFmtId="0" fontId="95" fillId="0" borderId="33" applyNumberFormat="0" applyFill="0" applyAlignment="0" applyProtection="0"/>
    <xf numFmtId="196" fontId="40"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0"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1"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0" fontId="28" fillId="27" borderId="24" applyNumberFormat="0" applyAlignment="0" applyProtection="0"/>
    <xf numFmtId="173" fontId="40" fillId="0" borderId="0" applyFont="0" applyFill="0" applyBorder="0" applyAlignment="0" applyProtection="0"/>
    <xf numFmtId="0" fontId="24" fillId="0" borderId="0" applyNumberFormat="0" applyFill="0" applyBorder="0" applyAlignment="0" applyProtection="0"/>
    <xf numFmtId="203" fontId="40" fillId="0" borderId="0" applyFont="0" applyFill="0" applyBorder="0" applyAlignment="0" applyProtection="0"/>
    <xf numFmtId="0" fontId="40" fillId="0" borderId="0" applyFont="0" applyFill="0" applyBorder="0" applyAlignment="0" applyProtection="0"/>
    <xf numFmtId="0" fontId="24" fillId="0" borderId="0" applyNumberFormat="0" applyFill="0" applyBorder="0" applyAlignment="0" applyProtection="0"/>
    <xf numFmtId="0" fontId="79" fillId="0" borderId="0" applyNumberFormat="0" applyFill="0" applyBorder="0" applyAlignment="0" applyProtection="0"/>
  </cellStyleXfs>
  <cellXfs count="853">
    <xf numFmtId="0" fontId="0" fillId="0" borderId="0" xfId="0" applyAlignment="1">
      <alignment/>
    </xf>
    <xf numFmtId="0" fontId="0" fillId="0" borderId="35" xfId="228" applyFont="1" applyFill="1" applyBorder="1" applyAlignment="1">
      <alignment horizontal="left"/>
      <protection/>
    </xf>
    <xf numFmtId="0" fontId="104" fillId="0" borderId="0" xfId="515" applyFont="1" applyFill="1" applyAlignment="1">
      <alignment wrapText="1"/>
      <protection/>
    </xf>
    <xf numFmtId="0" fontId="0" fillId="0" borderId="0" xfId="0" applyFont="1" applyAlignment="1">
      <alignment/>
    </xf>
    <xf numFmtId="49" fontId="4" fillId="26" borderId="23" xfId="0" applyNumberFormat="1" applyFont="1" applyFill="1" applyBorder="1" applyAlignment="1">
      <alignment horizontal="right"/>
    </xf>
    <xf numFmtId="0" fontId="5" fillId="0" borderId="0" xfId="0" applyFont="1" applyFill="1" applyAlignment="1">
      <alignment wrapText="1"/>
    </xf>
    <xf numFmtId="0" fontId="5" fillId="0" borderId="0" xfId="0" applyFont="1" applyFill="1" applyAlignment="1">
      <alignment/>
    </xf>
    <xf numFmtId="0" fontId="3" fillId="26" borderId="36" xfId="0" applyFont="1" applyFill="1" applyBorder="1" applyAlignment="1">
      <alignment/>
    </xf>
    <xf numFmtId="0" fontId="3" fillId="26" borderId="23" xfId="0" applyFont="1" applyFill="1" applyBorder="1" applyAlignment="1">
      <alignment/>
    </xf>
    <xf numFmtId="3" fontId="6" fillId="0" borderId="0" xfId="0" applyNumberFormat="1" applyFont="1" applyFill="1" applyAlignment="1">
      <alignment/>
    </xf>
    <xf numFmtId="3" fontId="6"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2" fillId="0" borderId="0" xfId="0" applyFont="1" applyFill="1" applyAlignment="1">
      <alignment/>
    </xf>
    <xf numFmtId="3" fontId="5" fillId="0" borderId="0" xfId="679" applyNumberFormat="1" applyFont="1" applyFill="1">
      <alignment/>
      <protection/>
    </xf>
    <xf numFmtId="3" fontId="4" fillId="0" borderId="35" xfId="679" applyNumberFormat="1" applyFont="1" applyFill="1" applyBorder="1" applyAlignment="1">
      <alignment vertical="center"/>
      <protection/>
    </xf>
    <xf numFmtId="0" fontId="33" fillId="0" borderId="0" xfId="678" applyFont="1">
      <alignment/>
      <protection/>
    </xf>
    <xf numFmtId="0" fontId="33" fillId="0" borderId="0" xfId="0" applyFont="1" applyAlignment="1">
      <alignment/>
    </xf>
    <xf numFmtId="0" fontId="31" fillId="0" borderId="0" xfId="0" applyFont="1" applyAlignment="1">
      <alignment/>
    </xf>
    <xf numFmtId="3" fontId="4" fillId="26" borderId="36" xfId="0" applyNumberFormat="1" applyFont="1" applyFill="1" applyBorder="1" applyAlignment="1">
      <alignment horizontal="right"/>
    </xf>
    <xf numFmtId="0" fontId="35" fillId="0" borderId="0" xfId="0" applyFont="1" applyAlignment="1">
      <alignment/>
    </xf>
    <xf numFmtId="0" fontId="0" fillId="0" borderId="0" xfId="0" applyFont="1" applyFill="1" applyBorder="1" applyAlignment="1">
      <alignment/>
    </xf>
    <xf numFmtId="0" fontId="0" fillId="27" borderId="0" xfId="0" applyFont="1" applyFill="1" applyAlignment="1">
      <alignment/>
    </xf>
    <xf numFmtId="0" fontId="35" fillId="27" borderId="0" xfId="0" applyFont="1" applyFill="1" applyAlignment="1">
      <alignment/>
    </xf>
    <xf numFmtId="0" fontId="4" fillId="26" borderId="23" xfId="0" applyFont="1" applyFill="1" applyBorder="1" applyAlignment="1">
      <alignment horizontal="right"/>
    </xf>
    <xf numFmtId="0" fontId="4" fillId="26" borderId="36" xfId="0" applyFont="1" applyFill="1" applyBorder="1" applyAlignment="1">
      <alignment horizontal="right"/>
    </xf>
    <xf numFmtId="0" fontId="5" fillId="26" borderId="36" xfId="0" applyFont="1" applyFill="1" applyBorder="1" applyAlignment="1">
      <alignment horizontal="center"/>
    </xf>
    <xf numFmtId="0" fontId="5" fillId="26" borderId="23" xfId="0" applyFont="1" applyFill="1" applyBorder="1" applyAlignment="1">
      <alignment horizontal="center"/>
    </xf>
    <xf numFmtId="0" fontId="0" fillId="0" borderId="0" xfId="0" applyFont="1" applyFill="1" applyAlignment="1">
      <alignment/>
    </xf>
    <xf numFmtId="0" fontId="36" fillId="0" borderId="0" xfId="0" applyFont="1" applyFill="1" applyBorder="1" applyAlignment="1">
      <alignment horizontal="right" wrapText="1"/>
    </xf>
    <xf numFmtId="3" fontId="3" fillId="0" borderId="0" xfId="0" applyNumberFormat="1" applyFont="1" applyFill="1" applyBorder="1" applyAlignment="1">
      <alignment/>
    </xf>
    <xf numFmtId="0" fontId="6" fillId="0" borderId="0" xfId="0" applyFont="1" applyFill="1" applyBorder="1" applyAlignment="1">
      <alignment/>
    </xf>
    <xf numFmtId="0" fontId="38" fillId="0" borderId="0" xfId="0" applyFont="1" applyAlignment="1">
      <alignment/>
    </xf>
    <xf numFmtId="3" fontId="39" fillId="0" borderId="0" xfId="0" applyNumberFormat="1" applyFont="1" applyAlignment="1">
      <alignment/>
    </xf>
    <xf numFmtId="0" fontId="4" fillId="0" borderId="0" xfId="0" applyFont="1" applyAlignment="1">
      <alignment vertical="top"/>
    </xf>
    <xf numFmtId="0" fontId="35" fillId="26" borderId="35" xfId="0" applyFont="1" applyFill="1" applyBorder="1" applyAlignment="1">
      <alignment horizontal="right" wrapText="1"/>
    </xf>
    <xf numFmtId="0" fontId="5" fillId="0" borderId="0" xfId="774" applyFont="1">
      <alignment/>
      <protection/>
    </xf>
    <xf numFmtId="0" fontId="33" fillId="0" borderId="0" xfId="774" applyFont="1">
      <alignment/>
      <protection/>
    </xf>
    <xf numFmtId="3" fontId="5" fillId="0" borderId="0" xfId="0" applyNumberFormat="1" applyFont="1" applyFill="1" applyAlignment="1">
      <alignment horizontal="right"/>
    </xf>
    <xf numFmtId="0" fontId="0" fillId="0" borderId="0" xfId="0" applyFont="1" applyBorder="1" applyAlignment="1">
      <alignment/>
    </xf>
    <xf numFmtId="3" fontId="34" fillId="0" borderId="0" xfId="0" applyNumberFormat="1" applyFont="1" applyFill="1" applyBorder="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ont="1" applyAlignment="1">
      <alignment/>
    </xf>
    <xf numFmtId="0" fontId="3" fillId="0" borderId="0" xfId="0" applyFont="1" applyFill="1" applyBorder="1" applyAlignment="1">
      <alignment/>
    </xf>
    <xf numFmtId="0" fontId="0" fillId="27" borderId="0" xfId="0" applyFont="1" applyFill="1" applyBorder="1" applyAlignment="1">
      <alignment/>
    </xf>
    <xf numFmtId="3" fontId="0" fillId="27" borderId="23" xfId="0" applyNumberFormat="1" applyFont="1" applyFill="1" applyBorder="1" applyAlignment="1">
      <alignment horizontal="right"/>
    </xf>
    <xf numFmtId="0" fontId="33" fillId="0" borderId="0" xfId="0" applyFont="1" applyFill="1" applyAlignment="1">
      <alignment/>
    </xf>
    <xf numFmtId="49" fontId="0" fillId="27" borderId="0" xfId="0" applyNumberFormat="1" applyFont="1" applyFill="1" applyBorder="1" applyAlignment="1">
      <alignment horizontal="left"/>
    </xf>
    <xf numFmtId="3" fontId="0" fillId="27" borderId="0" xfId="0" applyNumberFormat="1" applyFont="1" applyFill="1" applyBorder="1" applyAlignment="1">
      <alignment horizontal="right" wrapText="1"/>
    </xf>
    <xf numFmtId="49" fontId="0" fillId="27" borderId="23" xfId="0" applyNumberFormat="1" applyFont="1" applyFill="1" applyBorder="1" applyAlignment="1">
      <alignment horizontal="left" indent="1"/>
    </xf>
    <xf numFmtId="49" fontId="35" fillId="27" borderId="0" xfId="0" applyNumberFormat="1" applyFont="1" applyFill="1" applyBorder="1" applyAlignment="1">
      <alignment horizontal="left"/>
    </xf>
    <xf numFmtId="3" fontId="35" fillId="27" borderId="0" xfId="0" applyNumberFormat="1" applyFont="1" applyFill="1" applyBorder="1" applyAlignment="1">
      <alignment horizontal="right" wrapText="1"/>
    </xf>
    <xf numFmtId="3" fontId="35" fillId="27" borderId="0" xfId="0" applyNumberFormat="1" applyFont="1" applyFill="1" applyBorder="1" applyAlignment="1">
      <alignment/>
    </xf>
    <xf numFmtId="0" fontId="0" fillId="27" borderId="23" xfId="0" applyFont="1" applyFill="1" applyBorder="1" applyAlignment="1">
      <alignment wrapText="1"/>
    </xf>
    <xf numFmtId="9" fontId="0" fillId="27" borderId="23" xfId="702" applyFont="1" applyFill="1" applyBorder="1" applyAlignment="1">
      <alignment/>
    </xf>
    <xf numFmtId="0" fontId="45" fillId="26" borderId="36" xfId="0" applyFont="1" applyFill="1" applyBorder="1" applyAlignment="1" quotePrefix="1">
      <alignment horizontal="right"/>
    </xf>
    <xf numFmtId="0" fontId="45" fillId="26" borderId="23" xfId="0" applyFont="1" applyFill="1" applyBorder="1" applyAlignment="1" quotePrefix="1">
      <alignment horizontal="right" wrapText="1"/>
    </xf>
    <xf numFmtId="0" fontId="36" fillId="26" borderId="36" xfId="0" applyFont="1" applyFill="1" applyBorder="1" applyAlignment="1">
      <alignment/>
    </xf>
    <xf numFmtId="0" fontId="35" fillId="26" borderId="23" xfId="0" applyFont="1" applyFill="1" applyBorder="1" applyAlignment="1">
      <alignment horizontal="left"/>
    </xf>
    <xf numFmtId="0" fontId="35" fillId="26" borderId="35" xfId="0" applyFont="1" applyFill="1" applyBorder="1" applyAlignment="1">
      <alignment/>
    </xf>
    <xf numFmtId="3" fontId="0" fillId="0" borderId="0" xfId="0" applyNumberFormat="1" applyFont="1" applyFill="1" applyAlignment="1">
      <alignment/>
    </xf>
    <xf numFmtId="0" fontId="0" fillId="27" borderId="23" xfId="0" applyFont="1" applyFill="1" applyBorder="1" applyAlignment="1">
      <alignment/>
    </xf>
    <xf numFmtId="0" fontId="0" fillId="0" borderId="0" xfId="774" applyFont="1">
      <alignment/>
      <protection/>
    </xf>
    <xf numFmtId="0" fontId="0" fillId="27" borderId="0" xfId="0" applyFont="1" applyFill="1" applyBorder="1" applyAlignment="1">
      <alignment wrapText="1"/>
    </xf>
    <xf numFmtId="9" fontId="0" fillId="27" borderId="0" xfId="702" applyFont="1" applyFill="1" applyBorder="1" applyAlignment="1">
      <alignment/>
    </xf>
    <xf numFmtId="3" fontId="0" fillId="27" borderId="0" xfId="0" applyNumberFormat="1" applyFont="1" applyFill="1" applyAlignment="1">
      <alignment horizontal="right"/>
    </xf>
    <xf numFmtId="3" fontId="5" fillId="0" borderId="0" xfId="0" applyNumberFormat="1" applyFont="1" applyAlignment="1">
      <alignment/>
    </xf>
    <xf numFmtId="0" fontId="33" fillId="0" borderId="0" xfId="0" applyFont="1" applyAlignment="1">
      <alignment/>
    </xf>
    <xf numFmtId="3" fontId="5" fillId="0" borderId="0" xfId="0" applyNumberFormat="1"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3" fontId="5" fillId="0" borderId="0" xfId="0" applyNumberFormat="1" applyFont="1" applyBorder="1" applyAlignment="1">
      <alignment/>
    </xf>
    <xf numFmtId="0" fontId="4" fillId="27" borderId="0" xfId="0" applyFont="1" applyFill="1" applyAlignment="1">
      <alignment/>
    </xf>
    <xf numFmtId="0" fontId="4" fillId="26" borderId="35" xfId="0" applyFont="1" applyFill="1" applyBorder="1" applyAlignment="1">
      <alignment horizontal="right" wrapText="1"/>
    </xf>
    <xf numFmtId="3" fontId="4" fillId="27" borderId="36" xfId="0" applyNumberFormat="1" applyFont="1" applyFill="1" applyBorder="1" applyAlignment="1">
      <alignment/>
    </xf>
    <xf numFmtId="3" fontId="3" fillId="26" borderId="36" xfId="0" applyNumberFormat="1" applyFont="1" applyFill="1" applyBorder="1" applyAlignment="1">
      <alignment/>
    </xf>
    <xf numFmtId="0" fontId="6" fillId="26" borderId="36" xfId="0" applyFont="1" applyFill="1" applyBorder="1" applyAlignment="1">
      <alignment/>
    </xf>
    <xf numFmtId="0" fontId="6" fillId="26" borderId="36" xfId="0" applyFont="1" applyFill="1" applyBorder="1" applyAlignment="1">
      <alignment horizontal="right" wrapText="1"/>
    </xf>
    <xf numFmtId="3" fontId="3" fillId="26" borderId="23" xfId="0" applyNumberFormat="1" applyFont="1" applyFill="1" applyBorder="1" applyAlignment="1">
      <alignment/>
    </xf>
    <xf numFmtId="0" fontId="6" fillId="26" borderId="23" xfId="0" applyFont="1" applyFill="1" applyBorder="1" applyAlignment="1">
      <alignment horizontal="right" wrapText="1"/>
    </xf>
    <xf numFmtId="49" fontId="5" fillId="0" borderId="0" xfId="0" applyNumberFormat="1" applyFont="1" applyFill="1" applyBorder="1" applyAlignment="1">
      <alignment/>
    </xf>
    <xf numFmtId="0" fontId="6" fillId="0" borderId="23" xfId="0" applyFont="1" applyFill="1" applyBorder="1" applyAlignment="1">
      <alignment wrapText="1"/>
    </xf>
    <xf numFmtId="3" fontId="5" fillId="0" borderId="23" xfId="0" applyNumberFormat="1" applyFont="1" applyFill="1" applyBorder="1" applyAlignment="1">
      <alignment/>
    </xf>
    <xf numFmtId="3" fontId="6" fillId="0" borderId="23" xfId="0" applyNumberFormat="1" applyFont="1" applyFill="1" applyBorder="1" applyAlignment="1">
      <alignment/>
    </xf>
    <xf numFmtId="3" fontId="4" fillId="0" borderId="0" xfId="0" applyNumberFormat="1" applyFont="1" applyFill="1" applyBorder="1" applyAlignment="1">
      <alignment/>
    </xf>
    <xf numFmtId="0" fontId="6" fillId="0" borderId="0" xfId="0" applyFont="1" applyFill="1" applyBorder="1" applyAlignment="1">
      <alignment wrapText="1"/>
    </xf>
    <xf numFmtId="3" fontId="5" fillId="0" borderId="0" xfId="0" applyNumberFormat="1" applyFont="1" applyFill="1" applyAlignment="1">
      <alignment/>
    </xf>
    <xf numFmtId="0" fontId="4" fillId="26" borderId="35" xfId="0" applyFont="1" applyFill="1" applyBorder="1" applyAlignment="1">
      <alignment/>
    </xf>
    <xf numFmtId="0" fontId="5" fillId="0" borderId="0" xfId="0" applyFont="1" applyAlignment="1">
      <alignment wrapText="1"/>
    </xf>
    <xf numFmtId="3" fontId="4" fillId="0" borderId="0" xfId="0" applyNumberFormat="1" applyFont="1" applyFill="1" applyAlignment="1">
      <alignment horizontal="right"/>
    </xf>
    <xf numFmtId="0" fontId="6" fillId="0" borderId="0" xfId="661" applyNumberFormat="1" applyFont="1">
      <alignment/>
      <protection/>
    </xf>
    <xf numFmtId="0" fontId="6" fillId="0" borderId="0" xfId="0" applyFont="1" applyAlignment="1">
      <alignment/>
    </xf>
    <xf numFmtId="0" fontId="6" fillId="0" borderId="0" xfId="0" applyFont="1" applyAlignment="1">
      <alignment wrapText="1"/>
    </xf>
    <xf numFmtId="3" fontId="5" fillId="0" borderId="0" xfId="0" applyNumberFormat="1" applyFont="1" applyBorder="1" applyAlignment="1" quotePrefix="1">
      <alignment horizontal="right"/>
    </xf>
    <xf numFmtId="3" fontId="5" fillId="0" borderId="0" xfId="0" applyNumberFormat="1" applyFont="1" applyFill="1" applyBorder="1" applyAlignment="1">
      <alignment horizontal="right"/>
    </xf>
    <xf numFmtId="3" fontId="4" fillId="0" borderId="36" xfId="0" applyNumberFormat="1" applyFont="1" applyBorder="1" applyAlignment="1">
      <alignment vertical="top"/>
    </xf>
    <xf numFmtId="3" fontId="4" fillId="0" borderId="36" xfId="0" applyNumberFormat="1" applyFont="1" applyFill="1" applyBorder="1" applyAlignment="1">
      <alignment vertical="top"/>
    </xf>
    <xf numFmtId="0" fontId="5" fillId="0" borderId="0" xfId="0" applyFont="1" applyBorder="1" applyAlignment="1">
      <alignment wrapText="1"/>
    </xf>
    <xf numFmtId="0" fontId="4" fillId="0" borderId="36" xfId="0" applyFont="1" applyBorder="1" applyAlignment="1">
      <alignment vertical="top"/>
    </xf>
    <xf numFmtId="3" fontId="4" fillId="0" borderId="0" xfId="0" applyNumberFormat="1" applyFont="1" applyFill="1" applyAlignment="1">
      <alignment vertical="top" wrapText="1"/>
    </xf>
    <xf numFmtId="3" fontId="4" fillId="0" borderId="0" xfId="0" applyNumberFormat="1" applyFont="1" applyFill="1" applyBorder="1" applyAlignment="1">
      <alignment vertical="top"/>
    </xf>
    <xf numFmtId="3" fontId="5" fillId="0" borderId="0" xfId="0" applyNumberFormat="1" applyFont="1" applyFill="1" applyAlignment="1">
      <alignment wrapText="1"/>
    </xf>
    <xf numFmtId="3" fontId="4" fillId="0" borderId="35" xfId="0" applyNumberFormat="1" applyFont="1" applyFill="1" applyBorder="1" applyAlignment="1">
      <alignment vertical="center"/>
    </xf>
    <xf numFmtId="3" fontId="5" fillId="0" borderId="0" xfId="0" applyNumberFormat="1" applyFont="1" applyFill="1" applyBorder="1" applyAlignment="1">
      <alignment vertical="center"/>
    </xf>
    <xf numFmtId="0" fontId="4" fillId="26" borderId="23" xfId="0" applyFont="1" applyFill="1" applyBorder="1" applyAlignment="1">
      <alignment wrapText="1"/>
    </xf>
    <xf numFmtId="0" fontId="4" fillId="26" borderId="36" xfId="0" applyFont="1" applyFill="1" applyBorder="1" applyAlignment="1">
      <alignment wrapText="1"/>
    </xf>
    <xf numFmtId="0" fontId="4" fillId="0" borderId="0" xfId="0" applyFont="1" applyFill="1" applyAlignment="1">
      <alignment/>
    </xf>
    <xf numFmtId="0" fontId="57" fillId="0" borderId="0" xfId="0" applyFont="1" applyFill="1" applyAlignment="1">
      <alignment/>
    </xf>
    <xf numFmtId="0" fontId="4" fillId="26" borderId="36" xfId="0" applyFont="1" applyFill="1" applyBorder="1" applyAlignment="1">
      <alignment horizontal="center"/>
    </xf>
    <xf numFmtId="0" fontId="4" fillId="26" borderId="23" xfId="0" applyFont="1" applyFill="1" applyBorder="1" applyAlignment="1">
      <alignment horizontal="center"/>
    </xf>
    <xf numFmtId="3" fontId="5" fillId="44" borderId="0" xfId="0" applyNumberFormat="1" applyFont="1" applyFill="1" applyBorder="1" applyAlignment="1">
      <alignment/>
    </xf>
    <xf numFmtId="0" fontId="6" fillId="0" borderId="0" xfId="677" applyFont="1">
      <alignment/>
      <protection/>
    </xf>
    <xf numFmtId="3" fontId="7" fillId="0" borderId="0" xfId="679" applyNumberFormat="1" applyFont="1" applyFill="1" applyBorder="1">
      <alignment/>
      <protection/>
    </xf>
    <xf numFmtId="3" fontId="5" fillId="0" borderId="0" xfId="679" applyNumberFormat="1" applyFont="1" applyFill="1" applyBorder="1">
      <alignment/>
      <protection/>
    </xf>
    <xf numFmtId="0" fontId="9" fillId="0" borderId="0" xfId="0" applyFont="1" applyAlignment="1">
      <alignment wrapText="1"/>
    </xf>
    <xf numFmtId="181" fontId="4" fillId="0" borderId="36" xfId="679" applyNumberFormat="1" applyFont="1" applyFill="1" applyBorder="1" applyAlignment="1">
      <alignment vertical="center"/>
      <protection/>
    </xf>
    <xf numFmtId="3" fontId="4" fillId="0" borderId="36" xfId="679" applyNumberFormat="1" applyFont="1" applyFill="1" applyBorder="1" applyAlignment="1">
      <alignment vertical="center"/>
      <protection/>
    </xf>
    <xf numFmtId="3" fontId="4" fillId="0" borderId="23" xfId="679" applyNumberFormat="1" applyFont="1" applyFill="1" applyBorder="1" applyAlignment="1">
      <alignment vertical="center"/>
      <protection/>
    </xf>
    <xf numFmtId="0" fontId="0" fillId="27" borderId="0" xfId="228" applyFont="1" applyFill="1" applyAlignment="1">
      <alignment/>
      <protection/>
    </xf>
    <xf numFmtId="0" fontId="60" fillId="27" borderId="0" xfId="228" applyFont="1" applyFill="1" applyAlignment="1">
      <alignment/>
      <protection/>
    </xf>
    <xf numFmtId="49" fontId="33" fillId="27" borderId="0" xfId="228" applyNumberFormat="1" applyFont="1" applyFill="1" applyAlignment="1">
      <alignment/>
      <protection/>
    </xf>
    <xf numFmtId="0" fontId="4" fillId="26" borderId="36" xfId="0" applyFont="1" applyFill="1" applyBorder="1" applyAlignment="1" quotePrefix="1">
      <alignment horizontal="right"/>
    </xf>
    <xf numFmtId="0" fontId="10" fillId="0" borderId="0" xfId="678" applyFont="1" applyBorder="1">
      <alignment/>
      <protection/>
    </xf>
    <xf numFmtId="0" fontId="10" fillId="0" borderId="0" xfId="678" applyFont="1">
      <alignment/>
      <protection/>
    </xf>
    <xf numFmtId="0" fontId="10" fillId="0" borderId="0" xfId="678" applyFont="1" applyFill="1" applyBorder="1">
      <alignment/>
      <protection/>
    </xf>
    <xf numFmtId="182" fontId="0" fillId="0" borderId="0" xfId="0" applyNumberFormat="1" applyFont="1" applyAlignment="1">
      <alignment/>
    </xf>
    <xf numFmtId="0" fontId="10" fillId="0" borderId="0" xfId="0" applyFont="1" applyFill="1" applyAlignment="1">
      <alignment/>
    </xf>
    <xf numFmtId="0" fontId="10" fillId="0" borderId="0" xfId="680" applyFont="1" applyFill="1" applyBorder="1">
      <alignment/>
      <protection/>
    </xf>
    <xf numFmtId="181" fontId="10" fillId="0" borderId="0" xfId="679" applyNumberFormat="1" applyFont="1" applyAlignment="1">
      <alignment horizontal="right"/>
      <protection/>
    </xf>
    <xf numFmtId="0" fontId="10" fillId="0" borderId="0" xfId="680" applyFont="1">
      <alignment/>
      <protection/>
    </xf>
    <xf numFmtId="0" fontId="10" fillId="0" borderId="0" xfId="793" applyFont="1" applyFill="1" applyBorder="1">
      <alignment/>
      <protection/>
    </xf>
    <xf numFmtId="0" fontId="36" fillId="0" borderId="0" xfId="0" applyFont="1" applyAlignment="1">
      <alignment/>
    </xf>
    <xf numFmtId="0" fontId="36" fillId="0" borderId="0" xfId="0" applyFont="1" applyAlignment="1">
      <alignment wrapText="1"/>
    </xf>
    <xf numFmtId="0" fontId="35" fillId="0" borderId="35" xfId="0" applyFont="1" applyFill="1" applyBorder="1" applyAlignment="1">
      <alignment vertical="center"/>
    </xf>
    <xf numFmtId="3" fontId="35" fillId="0" borderId="35" xfId="679" applyNumberFormat="1" applyFont="1" applyFill="1" applyBorder="1" applyAlignment="1">
      <alignment vertical="center"/>
      <protection/>
    </xf>
    <xf numFmtId="0" fontId="9" fillId="27" borderId="0" xfId="0" applyFont="1" applyFill="1" applyAlignment="1">
      <alignment/>
    </xf>
    <xf numFmtId="0" fontId="5" fillId="0" borderId="0" xfId="774" applyFont="1" applyBorder="1">
      <alignment/>
      <protection/>
    </xf>
    <xf numFmtId="0" fontId="0" fillId="44" borderId="0" xfId="0" applyFont="1" applyFill="1" applyAlignment="1">
      <alignment/>
    </xf>
    <xf numFmtId="3" fontId="145" fillId="44" borderId="0" xfId="0" applyNumberFormat="1" applyFont="1" applyFill="1" applyBorder="1" applyAlignment="1">
      <alignment/>
    </xf>
    <xf numFmtId="3" fontId="146" fillId="44" borderId="0" xfId="0" applyNumberFormat="1" applyFont="1" applyFill="1" applyAlignment="1">
      <alignment/>
    </xf>
    <xf numFmtId="0" fontId="35" fillId="44" borderId="0" xfId="0" applyFont="1" applyFill="1" applyBorder="1" applyAlignment="1">
      <alignment horizontal="right" wrapText="1"/>
    </xf>
    <xf numFmtId="1" fontId="35" fillId="44" borderId="0" xfId="0" applyNumberFormat="1" applyFont="1" applyFill="1" applyBorder="1" applyAlignment="1">
      <alignment horizontal="right"/>
    </xf>
    <xf numFmtId="2" fontId="0" fillId="44" borderId="0" xfId="0" applyNumberFormat="1" applyFont="1" applyFill="1" applyAlignment="1">
      <alignment/>
    </xf>
    <xf numFmtId="3" fontId="4" fillId="44" borderId="0" xfId="0" applyNumberFormat="1" applyFont="1" applyFill="1" applyBorder="1" applyAlignment="1">
      <alignment/>
    </xf>
    <xf numFmtId="0" fontId="0" fillId="44" borderId="0" xfId="681" applyFont="1" applyFill="1">
      <alignment/>
      <protection/>
    </xf>
    <xf numFmtId="3" fontId="45" fillId="26" borderId="36" xfId="681" applyNumberFormat="1" applyFont="1" applyFill="1" applyBorder="1" applyAlignment="1">
      <alignment/>
      <protection/>
    </xf>
    <xf numFmtId="0" fontId="45" fillId="26" borderId="23" xfId="681" applyNumberFormat="1" applyFont="1" applyFill="1" applyBorder="1">
      <alignment/>
      <protection/>
    </xf>
    <xf numFmtId="3" fontId="36" fillId="44" borderId="0" xfId="681" applyNumberFormat="1" applyFont="1" applyFill="1" applyBorder="1" applyAlignment="1">
      <alignment/>
      <protection/>
    </xf>
    <xf numFmtId="3" fontId="0" fillId="44" borderId="23" xfId="681" applyNumberFormat="1" applyFont="1" applyFill="1" applyBorder="1" applyAlignment="1">
      <alignment/>
      <protection/>
    </xf>
    <xf numFmtId="3" fontId="35" fillId="44" borderId="36" xfId="681" applyNumberFormat="1" applyFont="1" applyFill="1" applyBorder="1" applyAlignment="1">
      <alignment/>
      <protection/>
    </xf>
    <xf numFmtId="3" fontId="0" fillId="44" borderId="0" xfId="681" applyNumberFormat="1" applyFont="1" applyFill="1" applyBorder="1" applyAlignment="1">
      <alignment/>
      <protection/>
    </xf>
    <xf numFmtId="3" fontId="35" fillId="44" borderId="0" xfId="681" applyNumberFormat="1" applyFont="1" applyFill="1" applyBorder="1" applyAlignment="1">
      <alignment/>
      <protection/>
    </xf>
    <xf numFmtId="3" fontId="35" fillId="44" borderId="35" xfId="681" applyNumberFormat="1" applyFont="1" applyFill="1" applyBorder="1" applyAlignment="1">
      <alignment/>
      <protection/>
    </xf>
    <xf numFmtId="10" fontId="0" fillId="44" borderId="0" xfId="704" applyNumberFormat="1" applyFont="1" applyFill="1" applyBorder="1" applyAlignment="1" quotePrefix="1">
      <alignment horizontal="right"/>
    </xf>
    <xf numFmtId="10" fontId="0" fillId="44" borderId="23" xfId="704" applyNumberFormat="1" applyFont="1" applyFill="1" applyBorder="1" applyAlignment="1" quotePrefix="1">
      <alignment horizontal="right"/>
    </xf>
    <xf numFmtId="10" fontId="35" fillId="44" borderId="0" xfId="704" applyNumberFormat="1" applyFont="1" applyFill="1" applyBorder="1" applyAlignment="1" quotePrefix="1">
      <alignment horizontal="right"/>
    </xf>
    <xf numFmtId="3" fontId="5" fillId="44" borderId="0" xfId="0" applyNumberFormat="1" applyFont="1" applyFill="1" applyAlignment="1">
      <alignment/>
    </xf>
    <xf numFmtId="0" fontId="147" fillId="44" borderId="0" xfId="0" applyFont="1" applyFill="1" applyBorder="1" applyAlignment="1">
      <alignment/>
    </xf>
    <xf numFmtId="10" fontId="35" fillId="44" borderId="37" xfId="704" applyNumberFormat="1" applyFont="1" applyFill="1" applyBorder="1" applyAlignment="1" quotePrefix="1">
      <alignment horizontal="right"/>
    </xf>
    <xf numFmtId="0" fontId="0" fillId="27" borderId="0" xfId="0" applyFont="1" applyFill="1" applyAlignment="1">
      <alignment horizontal="left"/>
    </xf>
    <xf numFmtId="0" fontId="0" fillId="27" borderId="23" xfId="0" applyFont="1" applyFill="1" applyBorder="1" applyAlignment="1">
      <alignment horizontal="left"/>
    </xf>
    <xf numFmtId="0" fontId="0" fillId="0" borderId="23" xfId="228" applyFont="1" applyFill="1" applyBorder="1" applyAlignment="1">
      <alignment horizontal="left" indent="1"/>
      <protection/>
    </xf>
    <xf numFmtId="0" fontId="0" fillId="0" borderId="23" xfId="228" applyFont="1" applyFill="1" applyBorder="1">
      <alignment/>
      <protection/>
    </xf>
    <xf numFmtId="0" fontId="35" fillId="0" borderId="23" xfId="228" applyFont="1" applyFill="1" applyBorder="1">
      <alignment/>
      <protection/>
    </xf>
    <xf numFmtId="0" fontId="0" fillId="27" borderId="0" xfId="228" applyFont="1" applyFill="1" applyBorder="1" applyAlignment="1">
      <alignment horizontal="left" indent="1"/>
      <protection/>
    </xf>
    <xf numFmtId="0" fontId="0" fillId="27" borderId="0" xfId="228" applyFont="1" applyFill="1" applyBorder="1">
      <alignment/>
      <protection/>
    </xf>
    <xf numFmtId="0" fontId="35" fillId="27" borderId="0" xfId="228" applyFont="1" applyFill="1" applyBorder="1">
      <alignment/>
      <protection/>
    </xf>
    <xf numFmtId="3" fontId="5" fillId="44" borderId="23" xfId="0" applyNumberFormat="1" applyFont="1" applyFill="1" applyBorder="1" applyAlignment="1">
      <alignment/>
    </xf>
    <xf numFmtId="0" fontId="5" fillId="44" borderId="0" xfId="0" applyNumberFormat="1" applyFont="1" applyFill="1" applyAlignment="1">
      <alignment vertical="center" readingOrder="1"/>
    </xf>
    <xf numFmtId="3" fontId="6" fillId="0" borderId="0" xfId="0" applyNumberFormat="1" applyFont="1" applyFill="1" applyAlignment="1">
      <alignment horizontal="right"/>
    </xf>
    <xf numFmtId="180" fontId="5" fillId="27" borderId="0" xfId="0" applyNumberFormat="1" applyFont="1" applyFill="1" applyAlignment="1">
      <alignment horizontal="right" indent="1"/>
    </xf>
    <xf numFmtId="180" fontId="5" fillId="45" borderId="36" xfId="0" applyNumberFormat="1" applyFont="1" applyFill="1" applyBorder="1" applyAlignment="1">
      <alignment horizontal="right" indent="1"/>
    </xf>
    <xf numFmtId="180" fontId="5" fillId="45" borderId="38" xfId="0" applyNumberFormat="1" applyFont="1" applyFill="1" applyBorder="1" applyAlignment="1">
      <alignment horizontal="right" indent="1"/>
    </xf>
    <xf numFmtId="182" fontId="5" fillId="45" borderId="0" xfId="0" applyNumberFormat="1" applyFont="1" applyFill="1" applyAlignment="1">
      <alignment horizontal="right" indent="1"/>
    </xf>
    <xf numFmtId="180" fontId="5" fillId="45" borderId="0" xfId="0" applyNumberFormat="1" applyFont="1" applyFill="1" applyBorder="1" applyAlignment="1">
      <alignment horizontal="right" indent="1"/>
    </xf>
    <xf numFmtId="0" fontId="4" fillId="26" borderId="23" xfId="0" applyFont="1" applyFill="1" applyBorder="1" applyAlignment="1">
      <alignment horizontal="right" indent="1"/>
    </xf>
    <xf numFmtId="0" fontId="4" fillId="26" borderId="39" xfId="0" applyFont="1" applyFill="1" applyBorder="1" applyAlignment="1">
      <alignment horizontal="right" indent="1"/>
    </xf>
    <xf numFmtId="0" fontId="3" fillId="44" borderId="0" xfId="0" applyFont="1" applyFill="1" applyBorder="1" applyAlignment="1">
      <alignment/>
    </xf>
    <xf numFmtId="0" fontId="4" fillId="44" borderId="36" xfId="0" applyFont="1" applyFill="1" applyBorder="1" applyAlignment="1">
      <alignment/>
    </xf>
    <xf numFmtId="0" fontId="4" fillId="44" borderId="35" xfId="0" applyFont="1" applyFill="1" applyBorder="1" applyAlignment="1">
      <alignment/>
    </xf>
    <xf numFmtId="3" fontId="6" fillId="0" borderId="0" xfId="0" applyNumberFormat="1" applyFont="1" applyAlignment="1">
      <alignment/>
    </xf>
    <xf numFmtId="3" fontId="6" fillId="0" borderId="23" xfId="0" applyNumberFormat="1" applyFont="1" applyBorder="1" applyAlignment="1">
      <alignment/>
    </xf>
    <xf numFmtId="0" fontId="6" fillId="0" borderId="0" xfId="0" applyFont="1" applyFill="1" applyAlignment="1">
      <alignment/>
    </xf>
    <xf numFmtId="3" fontId="5" fillId="0" borderId="0" xfId="0" applyNumberFormat="1" applyFont="1" applyBorder="1" applyAlignment="1">
      <alignment wrapText="1"/>
    </xf>
    <xf numFmtId="0" fontId="5" fillId="0" borderId="0" xfId="0" applyFont="1" applyFill="1" applyBorder="1" applyAlignment="1">
      <alignment wrapText="1"/>
    </xf>
    <xf numFmtId="1" fontId="0" fillId="0" borderId="0" xfId="0" applyNumberFormat="1" applyFont="1" applyAlignment="1">
      <alignment/>
    </xf>
    <xf numFmtId="0" fontId="4" fillId="0" borderId="35" xfId="0" applyFont="1" applyFill="1" applyBorder="1" applyAlignment="1">
      <alignment vertical="center"/>
    </xf>
    <xf numFmtId="3" fontId="37" fillId="44" borderId="0" xfId="681" applyNumberFormat="1" applyFont="1" applyFill="1" applyBorder="1" applyAlignment="1">
      <alignment/>
      <protection/>
    </xf>
    <xf numFmtId="181" fontId="5" fillId="0" borderId="0" xfId="0" applyNumberFormat="1" applyFont="1" applyFill="1" applyBorder="1" applyAlignment="1">
      <alignment/>
    </xf>
    <xf numFmtId="181" fontId="5" fillId="0" borderId="0" xfId="679" applyNumberFormat="1" applyFont="1" applyFill="1" applyAlignment="1">
      <alignment horizontal="right"/>
      <protection/>
    </xf>
    <xf numFmtId="0" fontId="5" fillId="44" borderId="23" xfId="0" applyFont="1" applyFill="1" applyBorder="1" applyAlignment="1">
      <alignment/>
    </xf>
    <xf numFmtId="0" fontId="5" fillId="44" borderId="0" xfId="0" applyFont="1" applyFill="1" applyAlignment="1">
      <alignment/>
    </xf>
    <xf numFmtId="49" fontId="4" fillId="26" borderId="35" xfId="0" applyNumberFormat="1" applyFont="1" applyFill="1" applyBorder="1" applyAlignment="1">
      <alignment horizontal="right" wrapText="1"/>
    </xf>
    <xf numFmtId="0" fontId="9" fillId="0" borderId="0" xfId="0" applyFont="1" applyAlignment="1">
      <alignment/>
    </xf>
    <xf numFmtId="0" fontId="4" fillId="46" borderId="35" xfId="0" applyFont="1" applyFill="1" applyBorder="1" applyAlignment="1">
      <alignment horizontal="right" wrapText="1"/>
    </xf>
    <xf numFmtId="0" fontId="33" fillId="0" borderId="0" xfId="0" applyFont="1" applyFill="1" applyAlignment="1" quotePrefix="1">
      <alignment/>
    </xf>
    <xf numFmtId="181" fontId="4" fillId="0" borderId="0" xfId="679" applyNumberFormat="1" applyFont="1" applyFill="1" applyBorder="1" applyAlignment="1">
      <alignment vertical="center"/>
      <protection/>
    </xf>
    <xf numFmtId="0" fontId="9" fillId="0" borderId="0" xfId="0" applyFont="1" applyBorder="1" applyAlignment="1">
      <alignment wrapText="1"/>
    </xf>
    <xf numFmtId="3" fontId="5" fillId="44" borderId="36" xfId="0" applyNumberFormat="1" applyFont="1" applyFill="1" applyBorder="1" applyAlignment="1">
      <alignment/>
    </xf>
    <xf numFmtId="3" fontId="5" fillId="0" borderId="0" xfId="0" applyNumberFormat="1" applyFont="1" applyFill="1" applyBorder="1" applyAlignment="1">
      <alignment horizontal="right" wrapText="1"/>
    </xf>
    <xf numFmtId="0" fontId="7" fillId="0" borderId="0" xfId="680" applyFont="1" applyFill="1" applyBorder="1">
      <alignment/>
      <protection/>
    </xf>
    <xf numFmtId="3" fontId="35" fillId="27" borderId="0" xfId="0" applyNumberFormat="1" applyFont="1" applyFill="1" applyAlignment="1">
      <alignment horizontal="right"/>
    </xf>
    <xf numFmtId="0" fontId="35" fillId="26" borderId="35" xfId="228" applyFont="1" applyFill="1" applyBorder="1" applyAlignment="1">
      <alignment horizontal="left" vertical="center" wrapText="1"/>
      <protection/>
    </xf>
    <xf numFmtId="0" fontId="35" fillId="26" borderId="35" xfId="228" applyFont="1" applyFill="1" applyBorder="1" applyAlignment="1">
      <alignment horizontal="right" vertical="center" wrapText="1"/>
      <protection/>
    </xf>
    <xf numFmtId="3" fontId="4" fillId="0" borderId="0" xfId="0" applyNumberFormat="1" applyFont="1" applyFill="1" applyBorder="1" applyAlignment="1">
      <alignment horizontal="right" wrapText="1"/>
    </xf>
    <xf numFmtId="0" fontId="4" fillId="46" borderId="35" xfId="0" applyFont="1" applyFill="1" applyBorder="1" applyAlignment="1">
      <alignment/>
    </xf>
    <xf numFmtId="0" fontId="96" fillId="0" borderId="0" xfId="0" applyFont="1" applyAlignment="1">
      <alignment/>
    </xf>
    <xf numFmtId="0" fontId="10" fillId="0" borderId="0" xfId="0" applyFont="1" applyAlignment="1">
      <alignment/>
    </xf>
    <xf numFmtId="0" fontId="4" fillId="0" borderId="0" xfId="0" applyFont="1" applyAlignment="1">
      <alignment/>
    </xf>
    <xf numFmtId="0" fontId="35" fillId="47" borderId="40" xfId="18" applyFont="1" applyFill="1" applyBorder="1" applyAlignment="1" quotePrefix="1">
      <alignment horizontal="center" vertical="center" wrapText="1"/>
      <protection/>
    </xf>
    <xf numFmtId="0" fontId="35" fillId="47" borderId="41" xfId="18" applyFont="1" applyFill="1" applyBorder="1" applyAlignment="1" quotePrefix="1">
      <alignment vertical="center" wrapText="1"/>
      <protection/>
    </xf>
    <xf numFmtId="0" fontId="0" fillId="47" borderId="23" xfId="18" applyFont="1" applyFill="1" applyBorder="1" applyAlignment="1" quotePrefix="1">
      <alignment horizontal="center" wrapText="1"/>
      <protection/>
    </xf>
    <xf numFmtId="0" fontId="35" fillId="47" borderId="41" xfId="18" applyFont="1" applyFill="1" applyBorder="1" applyAlignment="1" quotePrefix="1">
      <alignment horizontal="center" wrapText="1"/>
      <protection/>
    </xf>
    <xf numFmtId="1" fontId="35" fillId="44" borderId="25" xfId="104" applyNumberFormat="1" applyFont="1" applyFill="1" applyBorder="1" applyAlignment="1" applyProtection="1">
      <alignment horizontal="center" vertical="center"/>
      <protection locked="0"/>
    </xf>
    <xf numFmtId="1" fontId="35" fillId="44" borderId="25" xfId="686" applyNumberFormat="1" applyFont="1" applyFill="1" applyBorder="1" applyAlignment="1">
      <alignment horizontal="center" vertical="center"/>
      <protection locked="0"/>
    </xf>
    <xf numFmtId="1" fontId="35" fillId="44" borderId="34" xfId="104" applyNumberFormat="1" applyFont="1" applyFill="1" applyBorder="1" applyAlignment="1" applyProtection="1">
      <alignment horizontal="center" vertical="center"/>
      <protection locked="0"/>
    </xf>
    <xf numFmtId="1" fontId="35" fillId="44" borderId="23" xfId="115" applyNumberFormat="1" applyFont="1" applyFill="1" applyBorder="1" applyAlignment="1" applyProtection="1">
      <alignment horizontal="center" vertical="center"/>
      <protection locked="0"/>
    </xf>
    <xf numFmtId="1" fontId="35" fillId="44" borderId="34" xfId="115" applyNumberFormat="1" applyFont="1" applyFill="1" applyBorder="1" applyAlignment="1" applyProtection="1">
      <alignment horizontal="center" vertical="center"/>
      <protection locked="0"/>
    </xf>
    <xf numFmtId="1" fontId="35" fillId="44" borderId="17" xfId="115" applyNumberFormat="1" applyFont="1" applyFill="1" applyBorder="1" applyAlignment="1" applyProtection="1">
      <alignment horizontal="center" vertical="center"/>
      <protection locked="0"/>
    </xf>
    <xf numFmtId="1" fontId="35" fillId="44" borderId="35" xfId="115" applyNumberFormat="1" applyFont="1" applyFill="1" applyBorder="1" applyAlignment="1" applyProtection="1">
      <alignment horizontal="center" vertical="center"/>
      <protection locked="0"/>
    </xf>
    <xf numFmtId="204" fontId="35" fillId="44" borderId="34" xfId="686" applyNumberFormat="1" applyFont="1" applyFill="1" applyBorder="1" applyAlignment="1">
      <alignment horizontal="right" vertical="center"/>
      <protection locked="0"/>
    </xf>
    <xf numFmtId="204" fontId="35" fillId="44" borderId="41" xfId="686" applyNumberFormat="1" applyFont="1" applyFill="1" applyBorder="1" applyAlignment="1">
      <alignment horizontal="right" vertical="center"/>
      <protection locked="0"/>
    </xf>
    <xf numFmtId="0" fontId="145" fillId="0" borderId="0" xfId="0" applyFont="1" applyAlignment="1">
      <alignment/>
    </xf>
    <xf numFmtId="0" fontId="145" fillId="0" borderId="0" xfId="0" applyFont="1" applyFill="1" applyAlignment="1">
      <alignment/>
    </xf>
    <xf numFmtId="1" fontId="145" fillId="0" borderId="0" xfId="115" applyNumberFormat="1" applyFont="1" applyBorder="1" applyAlignment="1">
      <alignment horizontal="center"/>
    </xf>
    <xf numFmtId="1" fontId="145" fillId="0" borderId="0" xfId="115" applyNumberFormat="1" applyFont="1" applyFill="1" applyBorder="1" applyAlignment="1">
      <alignment horizontal="center"/>
    </xf>
    <xf numFmtId="1" fontId="145" fillId="0" borderId="10" xfId="115" applyNumberFormat="1" applyFont="1" applyFill="1" applyBorder="1" applyAlignment="1">
      <alignment horizontal="center"/>
    </xf>
    <xf numFmtId="1" fontId="145" fillId="0" borderId="36" xfId="115" applyNumberFormat="1" applyFont="1" applyFill="1" applyBorder="1" applyAlignment="1">
      <alignment horizontal="center"/>
    </xf>
    <xf numFmtId="1" fontId="145" fillId="0" borderId="42" xfId="115" applyNumberFormat="1" applyFont="1" applyFill="1" applyBorder="1" applyAlignment="1">
      <alignment horizontal="center"/>
    </xf>
    <xf numFmtId="1" fontId="145" fillId="0" borderId="42" xfId="115" applyNumberFormat="1" applyFont="1" applyBorder="1" applyAlignment="1">
      <alignment horizontal="center"/>
    </xf>
    <xf numFmtId="1" fontId="145" fillId="0" borderId="43" xfId="115" applyNumberFormat="1" applyFont="1" applyBorder="1" applyAlignment="1">
      <alignment horizontal="center"/>
    </xf>
    <xf numFmtId="1" fontId="145" fillId="0" borderId="23" xfId="115" applyNumberFormat="1" applyFont="1" applyBorder="1" applyAlignment="1">
      <alignment horizontal="center"/>
    </xf>
    <xf numFmtId="1" fontId="145" fillId="0" borderId="23" xfId="115" applyNumberFormat="1" applyFont="1" applyFill="1" applyBorder="1" applyAlignment="1">
      <alignment horizontal="center"/>
    </xf>
    <xf numFmtId="1" fontId="145" fillId="0" borderId="43" xfId="115" applyNumberFormat="1" applyFont="1" applyFill="1" applyBorder="1" applyAlignment="1">
      <alignment horizontal="center"/>
    </xf>
    <xf numFmtId="1" fontId="145" fillId="0" borderId="17" xfId="115" applyNumberFormat="1" applyFont="1" applyBorder="1" applyAlignment="1">
      <alignment horizontal="center"/>
    </xf>
    <xf numFmtId="1" fontId="145" fillId="0" borderId="35" xfId="115" applyNumberFormat="1" applyFont="1" applyBorder="1" applyAlignment="1">
      <alignment horizontal="center"/>
    </xf>
    <xf numFmtId="1" fontId="146" fillId="0" borderId="23" xfId="115" applyNumberFormat="1" applyFont="1" applyBorder="1" applyAlignment="1">
      <alignment horizontal="center" vertical="center"/>
    </xf>
    <xf numFmtId="171" fontId="35" fillId="44" borderId="41" xfId="104" applyFont="1" applyFill="1" applyBorder="1" applyAlignment="1" applyProtection="1">
      <alignment horizontal="center" vertical="center"/>
      <protection locked="0"/>
    </xf>
    <xf numFmtId="0" fontId="145" fillId="0" borderId="23" xfId="0" applyFont="1" applyBorder="1" applyAlignment="1">
      <alignment/>
    </xf>
    <xf numFmtId="3" fontId="145" fillId="0" borderId="0" xfId="0" applyNumberFormat="1" applyFont="1" applyAlignment="1">
      <alignment/>
    </xf>
    <xf numFmtId="0" fontId="145" fillId="0" borderId="0" xfId="0" applyFont="1" applyFill="1" applyBorder="1" applyAlignment="1">
      <alignment vertical="center"/>
    </xf>
    <xf numFmtId="205" fontId="145" fillId="0" borderId="36" xfId="710" applyNumberFormat="1" applyFont="1" applyFill="1" applyBorder="1" applyAlignment="1">
      <alignment horizontal="center" vertical="center"/>
    </xf>
    <xf numFmtId="205" fontId="145" fillId="0" borderId="0" xfId="710" applyNumberFormat="1" applyFont="1" applyFill="1" applyBorder="1" applyAlignment="1">
      <alignment horizontal="center" vertical="center"/>
    </xf>
    <xf numFmtId="0" fontId="146" fillId="0" borderId="23" xfId="0" applyFont="1" applyFill="1" applyBorder="1" applyAlignment="1">
      <alignment vertical="center"/>
    </xf>
    <xf numFmtId="205" fontId="146" fillId="0" borderId="23" xfId="710" applyNumberFormat="1" applyFont="1" applyFill="1" applyBorder="1" applyAlignment="1">
      <alignment horizontal="center" vertical="center"/>
    </xf>
    <xf numFmtId="0" fontId="35" fillId="47" borderId="0" xfId="228" applyFont="1" applyFill="1" applyBorder="1">
      <alignment/>
      <protection/>
    </xf>
    <xf numFmtId="0" fontId="0" fillId="47" borderId="0" xfId="228" applyFont="1" applyFill="1" applyBorder="1">
      <alignment/>
      <protection/>
    </xf>
    <xf numFmtId="0" fontId="35" fillId="47" borderId="0" xfId="228" applyFont="1" applyFill="1" applyBorder="1" applyAlignment="1">
      <alignment horizontal="left" indent="1"/>
      <protection/>
    </xf>
    <xf numFmtId="0" fontId="35" fillId="47" borderId="0" xfId="228" applyFont="1" applyFill="1" applyBorder="1" applyAlignment="1">
      <alignment horizontal="center"/>
      <protection/>
    </xf>
    <xf numFmtId="3" fontId="0" fillId="0" borderId="23" xfId="228" applyNumberFormat="1" applyFont="1" applyFill="1" applyBorder="1" applyAlignment="1">
      <alignment horizontal="center"/>
      <protection/>
    </xf>
    <xf numFmtId="9" fontId="0" fillId="0" borderId="23" xfId="228" applyNumberFormat="1" applyFont="1" applyFill="1" applyBorder="1" applyAlignment="1">
      <alignment horizontal="center"/>
      <protection/>
    </xf>
    <xf numFmtId="3" fontId="0" fillId="0" borderId="35" xfId="228" applyNumberFormat="1" applyFont="1" applyFill="1" applyBorder="1" applyAlignment="1">
      <alignment horizontal="center"/>
      <protection/>
    </xf>
    <xf numFmtId="1" fontId="0" fillId="0" borderId="35" xfId="228" applyNumberFormat="1" applyFont="1" applyFill="1" applyBorder="1" applyAlignment="1">
      <alignment horizontal="center"/>
      <protection/>
    </xf>
    <xf numFmtId="1" fontId="0" fillId="0" borderId="0" xfId="228" applyNumberFormat="1" applyFont="1" applyFill="1" applyBorder="1" applyAlignment="1">
      <alignment horizontal="center"/>
      <protection/>
    </xf>
    <xf numFmtId="3" fontId="0" fillId="0" borderId="0" xfId="228" applyNumberFormat="1" applyFont="1" applyFill="1" applyBorder="1" applyAlignment="1">
      <alignment horizontal="center"/>
      <protection/>
    </xf>
    <xf numFmtId="0" fontId="35" fillId="47" borderId="0" xfId="228" applyFont="1" applyFill="1" applyBorder="1" applyAlignment="1">
      <alignment horizontal="left" wrapText="1" indent="1"/>
      <protection/>
    </xf>
    <xf numFmtId="0" fontId="0" fillId="0" borderId="23" xfId="228" applyFont="1" applyFill="1" applyBorder="1" applyAlignment="1">
      <alignment horizontal="center"/>
      <protection/>
    </xf>
    <xf numFmtId="0" fontId="0" fillId="0" borderId="35" xfId="228" applyFont="1" applyFill="1" applyBorder="1" applyAlignment="1">
      <alignment horizontal="right"/>
      <protection/>
    </xf>
    <xf numFmtId="9" fontId="0" fillId="0" borderId="23" xfId="708" applyNumberFormat="1" applyFont="1" applyFill="1" applyBorder="1" applyAlignment="1">
      <alignment horizontal="center"/>
    </xf>
    <xf numFmtId="9" fontId="0" fillId="0" borderId="23" xfId="726" applyNumberFormat="1" applyFont="1" applyFill="1" applyBorder="1" applyAlignment="1">
      <alignment horizontal="center"/>
    </xf>
    <xf numFmtId="0" fontId="0" fillId="0" borderId="0" xfId="228" applyFont="1" applyFill="1" applyBorder="1">
      <alignment/>
      <protection/>
    </xf>
    <xf numFmtId="0" fontId="0" fillId="0" borderId="0" xfId="228" applyFont="1" applyFill="1" applyBorder="1" applyAlignment="1">
      <alignment horizontal="right"/>
      <protection/>
    </xf>
    <xf numFmtId="9" fontId="0" fillId="0" borderId="0" xfId="708" applyNumberFormat="1" applyFont="1" applyFill="1" applyBorder="1" applyAlignment="1">
      <alignment horizontal="center"/>
    </xf>
    <xf numFmtId="9" fontId="0" fillId="0" borderId="0" xfId="726" applyNumberFormat="1" applyFont="1" applyFill="1" applyBorder="1" applyAlignment="1">
      <alignment horizontal="center"/>
    </xf>
    <xf numFmtId="3" fontId="4" fillId="0" borderId="23" xfId="0" applyNumberFormat="1" applyFont="1" applyFill="1" applyBorder="1" applyAlignment="1">
      <alignment/>
    </xf>
    <xf numFmtId="0" fontId="35" fillId="48" borderId="36" xfId="526" applyFont="1" applyFill="1" applyBorder="1" applyAlignment="1">
      <alignment horizontal="left"/>
      <protection/>
    </xf>
    <xf numFmtId="0" fontId="0" fillId="48" borderId="36" xfId="526" applyFont="1" applyFill="1" applyBorder="1" applyAlignment="1">
      <alignment horizontal="right"/>
      <protection/>
    </xf>
    <xf numFmtId="0" fontId="35" fillId="48" borderId="23" xfId="526" applyFont="1" applyFill="1" applyBorder="1">
      <alignment/>
      <protection/>
    </xf>
    <xf numFmtId="0" fontId="35" fillId="48" borderId="23" xfId="526" applyFont="1" applyFill="1" applyBorder="1" applyAlignment="1">
      <alignment horizontal="right"/>
      <protection/>
    </xf>
    <xf numFmtId="191" fontId="35" fillId="48" borderId="23" xfId="526" applyNumberFormat="1" applyFont="1" applyFill="1" applyBorder="1" applyAlignment="1" quotePrefix="1">
      <alignment horizontal="right"/>
      <protection/>
    </xf>
    <xf numFmtId="191" fontId="35" fillId="48" borderId="23" xfId="526" applyNumberFormat="1" applyFont="1" applyFill="1" applyBorder="1" applyAlignment="1">
      <alignment horizontal="right"/>
      <protection/>
    </xf>
    <xf numFmtId="0" fontId="0" fillId="27" borderId="0" xfId="526" applyFont="1" applyFill="1" applyBorder="1">
      <alignment/>
      <protection/>
    </xf>
    <xf numFmtId="0" fontId="0" fillId="27" borderId="23" xfId="526" applyFont="1" applyFill="1" applyBorder="1">
      <alignment/>
      <protection/>
    </xf>
    <xf numFmtId="0" fontId="35" fillId="27" borderId="0" xfId="526" applyFont="1" applyFill="1" applyBorder="1">
      <alignment/>
      <protection/>
    </xf>
    <xf numFmtId="3" fontId="4" fillId="26" borderId="35" xfId="0" applyNumberFormat="1" applyFont="1" applyFill="1" applyBorder="1" applyAlignment="1">
      <alignment horizontal="right" wrapText="1"/>
    </xf>
    <xf numFmtId="3" fontId="5" fillId="0" borderId="23" xfId="0" applyNumberFormat="1" applyFont="1" applyBorder="1" applyAlignment="1">
      <alignment/>
    </xf>
    <xf numFmtId="3" fontId="4" fillId="0" borderId="0" xfId="0" applyNumberFormat="1" applyFont="1" applyFill="1" applyAlignment="1">
      <alignment vertical="top"/>
    </xf>
    <xf numFmtId="0" fontId="6" fillId="0" borderId="0" xfId="0" applyFont="1" applyFill="1" applyAlignment="1">
      <alignment/>
    </xf>
    <xf numFmtId="3" fontId="147" fillId="44" borderId="0" xfId="0" applyNumberFormat="1" applyFont="1" applyFill="1" applyAlignment="1">
      <alignment/>
    </xf>
    <xf numFmtId="2" fontId="6" fillId="0" borderId="0" xfId="0" applyNumberFormat="1" applyFont="1" applyFill="1" applyAlignment="1" quotePrefix="1">
      <alignment horizontal="right"/>
    </xf>
    <xf numFmtId="2" fontId="6" fillId="0" borderId="0" xfId="0" applyNumberFormat="1" applyFont="1" applyFill="1" applyAlignment="1">
      <alignment horizontal="right"/>
    </xf>
    <xf numFmtId="3" fontId="5" fillId="0" borderId="23" xfId="0" applyNumberFormat="1" applyFont="1" applyBorder="1" applyAlignment="1">
      <alignment wrapText="1"/>
    </xf>
    <xf numFmtId="3" fontId="4" fillId="0" borderId="36" xfId="0" applyNumberFormat="1" applyFont="1" applyBorder="1" applyAlignment="1">
      <alignment vertical="top" wrapText="1"/>
    </xf>
    <xf numFmtId="0" fontId="148" fillId="0" borderId="0" xfId="0" applyFont="1" applyAlignment="1">
      <alignment/>
    </xf>
    <xf numFmtId="3" fontId="5" fillId="0" borderId="23" xfId="0" applyNumberFormat="1" applyFont="1" applyFill="1" applyBorder="1" applyAlignment="1">
      <alignment/>
    </xf>
    <xf numFmtId="182" fontId="4" fillId="0" borderId="36" xfId="0" applyNumberFormat="1" applyFont="1" applyFill="1" applyBorder="1" applyAlignment="1">
      <alignment vertical="top"/>
    </xf>
    <xf numFmtId="3" fontId="148" fillId="0" borderId="0" xfId="0" applyNumberFormat="1" applyFont="1" applyFill="1" applyAlignment="1">
      <alignment/>
    </xf>
    <xf numFmtId="0" fontId="5" fillId="0" borderId="0" xfId="0" applyFont="1" applyAlignment="1">
      <alignment/>
    </xf>
    <xf numFmtId="0" fontId="35" fillId="26" borderId="36" xfId="681" applyFont="1" applyFill="1" applyBorder="1" applyAlignment="1">
      <alignment horizontal="right"/>
      <protection/>
    </xf>
    <xf numFmtId="49" fontId="35" fillId="26" borderId="23" xfId="681" applyNumberFormat="1" applyFont="1" applyFill="1" applyBorder="1" applyAlignment="1">
      <alignment horizontal="right" wrapText="1"/>
      <protection/>
    </xf>
    <xf numFmtId="194" fontId="5" fillId="44" borderId="0" xfId="107" applyNumberFormat="1" applyFont="1" applyFill="1" applyAlignment="1">
      <alignment/>
    </xf>
    <xf numFmtId="0" fontId="4" fillId="44" borderId="0" xfId="0" applyFont="1" applyFill="1" applyAlignment="1">
      <alignment/>
    </xf>
    <xf numFmtId="0" fontId="35" fillId="47" borderId="10" xfId="18" applyFont="1" applyFill="1" applyBorder="1" applyAlignment="1" quotePrefix="1">
      <alignment vertical="center" wrapText="1"/>
      <protection/>
    </xf>
    <xf numFmtId="0" fontId="35" fillId="47" borderId="43" xfId="18" applyFont="1" applyFill="1" applyBorder="1" applyAlignment="1" quotePrefix="1">
      <alignment vertical="center" wrapText="1"/>
      <protection/>
    </xf>
    <xf numFmtId="0" fontId="0" fillId="44" borderId="42" xfId="18" applyFont="1" applyFill="1" applyBorder="1" applyAlignment="1">
      <alignment horizontal="left" vertical="center" wrapText="1"/>
      <protection/>
    </xf>
    <xf numFmtId="1" fontId="35" fillId="0" borderId="25" xfId="686" applyNumberFormat="1" applyFont="1" applyFill="1" applyBorder="1" applyAlignment="1">
      <alignment horizontal="center" vertical="center"/>
      <protection locked="0"/>
    </xf>
    <xf numFmtId="0" fontId="0" fillId="44" borderId="43" xfId="18" applyFont="1" applyFill="1" applyBorder="1" applyAlignment="1">
      <alignment horizontal="left" vertical="center" wrapText="1"/>
      <protection/>
    </xf>
    <xf numFmtId="1" fontId="35" fillId="0" borderId="41" xfId="686" applyNumberFormat="1" applyFont="1" applyFill="1" applyBorder="1" applyAlignment="1">
      <alignment horizontal="center" vertical="center"/>
      <protection locked="0"/>
    </xf>
    <xf numFmtId="0" fontId="35" fillId="0" borderId="43" xfId="18" applyFont="1" applyFill="1" applyBorder="1" applyAlignment="1">
      <alignment horizontal="left" vertical="center" wrapText="1"/>
      <protection/>
    </xf>
    <xf numFmtId="1" fontId="35" fillId="44" borderId="41" xfId="115" applyNumberFormat="1" applyFont="1" applyFill="1" applyBorder="1" applyAlignment="1" applyProtection="1">
      <alignment horizontal="center" vertical="center"/>
      <protection locked="0"/>
    </xf>
    <xf numFmtId="204" fontId="0" fillId="44" borderId="17" xfId="686" applyNumberFormat="1" applyFont="1" applyFill="1" applyBorder="1" applyAlignment="1">
      <alignment horizontal="left" vertical="center"/>
      <protection locked="0"/>
    </xf>
    <xf numFmtId="204" fontId="35" fillId="44" borderId="17" xfId="686" applyNumberFormat="1" applyFont="1" applyFill="1" applyBorder="1" applyAlignment="1">
      <alignment horizontal="left" vertical="center"/>
      <protection locked="0"/>
    </xf>
    <xf numFmtId="0" fontId="98" fillId="0" borderId="0" xfId="0" applyFont="1" applyAlignment="1">
      <alignment/>
    </xf>
    <xf numFmtId="3" fontId="4" fillId="0" borderId="35" xfId="0" applyNumberFormat="1" applyFont="1" applyFill="1" applyBorder="1" applyAlignment="1">
      <alignment vertical="center" wrapText="1"/>
    </xf>
    <xf numFmtId="3" fontId="5" fillId="0" borderId="0" xfId="0" applyNumberFormat="1" applyFont="1" applyFill="1" applyAlignment="1">
      <alignment vertical="top" wrapText="1"/>
    </xf>
    <xf numFmtId="3" fontId="149" fillId="0" borderId="0" xfId="0" applyNumberFormat="1" applyFont="1" applyFill="1" applyBorder="1" applyAlignment="1">
      <alignment vertical="top"/>
    </xf>
    <xf numFmtId="4" fontId="5" fillId="49" borderId="0" xfId="0" applyNumberFormat="1" applyFont="1" applyFill="1" applyBorder="1" applyAlignment="1">
      <alignment/>
    </xf>
    <xf numFmtId="2" fontId="5" fillId="49" borderId="0" xfId="0" applyNumberFormat="1" applyFont="1" applyFill="1" applyAlignment="1">
      <alignment/>
    </xf>
    <xf numFmtId="3" fontId="5" fillId="49" borderId="0" xfId="0" applyNumberFormat="1" applyFont="1" applyFill="1" applyBorder="1" applyAlignment="1">
      <alignment/>
    </xf>
    <xf numFmtId="180" fontId="5" fillId="49" borderId="0" xfId="0" applyNumberFormat="1" applyFont="1" applyFill="1" applyAlignment="1">
      <alignment/>
    </xf>
    <xf numFmtId="182" fontId="5" fillId="49" borderId="0" xfId="0" applyNumberFormat="1" applyFont="1" applyFill="1" applyBorder="1" applyAlignment="1">
      <alignment/>
    </xf>
    <xf numFmtId="0" fontId="5" fillId="49" borderId="0" xfId="0" applyFont="1" applyFill="1" applyAlignment="1">
      <alignment/>
    </xf>
    <xf numFmtId="0" fontId="5" fillId="49" borderId="0" xfId="0" applyFont="1" applyFill="1" applyBorder="1" applyAlignment="1">
      <alignment/>
    </xf>
    <xf numFmtId="3" fontId="5" fillId="49" borderId="0" xfId="0" applyNumberFormat="1" applyFont="1" applyFill="1" applyAlignment="1">
      <alignment/>
    </xf>
    <xf numFmtId="0" fontId="3" fillId="49" borderId="23" xfId="0" applyFont="1" applyFill="1" applyBorder="1" applyAlignment="1">
      <alignment horizontal="right" wrapText="1"/>
    </xf>
    <xf numFmtId="15" fontId="4" fillId="26" borderId="35" xfId="0" applyNumberFormat="1" applyFont="1" applyFill="1" applyBorder="1" applyAlignment="1" quotePrefix="1">
      <alignment horizontal="right"/>
    </xf>
    <xf numFmtId="3" fontId="5" fillId="0" borderId="0" xfId="0" applyNumberFormat="1" applyFont="1" applyAlignment="1">
      <alignment horizontal="right"/>
    </xf>
    <xf numFmtId="3" fontId="148" fillId="0" borderId="0" xfId="0" applyNumberFormat="1" applyFont="1" applyAlignment="1">
      <alignment/>
    </xf>
    <xf numFmtId="194" fontId="4" fillId="44" borderId="0" xfId="104" applyNumberFormat="1" applyFont="1" applyFill="1" applyAlignment="1">
      <alignment/>
    </xf>
    <xf numFmtId="194" fontId="5" fillId="44" borderId="0" xfId="104" applyNumberFormat="1" applyFont="1" applyFill="1" applyAlignment="1">
      <alignment/>
    </xf>
    <xf numFmtId="49" fontId="4" fillId="46" borderId="35" xfId="0" applyNumberFormat="1" applyFont="1" applyFill="1" applyBorder="1" applyAlignment="1">
      <alignment wrapText="1"/>
    </xf>
    <xf numFmtId="0" fontId="5" fillId="44" borderId="0" xfId="0" applyFont="1" applyFill="1" applyBorder="1" applyAlignment="1">
      <alignment/>
    </xf>
    <xf numFmtId="183" fontId="4" fillId="44" borderId="0" xfId="0" applyNumberFormat="1" applyFont="1" applyFill="1" applyAlignment="1">
      <alignment/>
    </xf>
    <xf numFmtId="183" fontId="4" fillId="44" borderId="23" xfId="0" applyNumberFormat="1" applyFont="1" applyFill="1" applyBorder="1" applyAlignment="1">
      <alignment/>
    </xf>
    <xf numFmtId="194" fontId="5" fillId="44" borderId="0" xfId="104" applyNumberFormat="1" applyFont="1" applyFill="1" applyBorder="1" applyAlignment="1">
      <alignment/>
    </xf>
    <xf numFmtId="183" fontId="4" fillId="44" borderId="0" xfId="0" applyNumberFormat="1" applyFont="1" applyFill="1" applyBorder="1" applyAlignment="1">
      <alignment/>
    </xf>
    <xf numFmtId="49" fontId="150" fillId="46" borderId="36" xfId="0" applyNumberFormat="1" applyFont="1" applyFill="1" applyBorder="1" applyAlignment="1">
      <alignment/>
    </xf>
    <xf numFmtId="49" fontId="4" fillId="46" borderId="36" xfId="0" applyNumberFormat="1" applyFont="1" applyFill="1" applyBorder="1" applyAlignment="1">
      <alignment horizontal="right" wrapText="1"/>
    </xf>
    <xf numFmtId="49" fontId="150" fillId="46" borderId="23" xfId="0" applyNumberFormat="1" applyFont="1" applyFill="1" applyBorder="1" applyAlignment="1">
      <alignment/>
    </xf>
    <xf numFmtId="0" fontId="4" fillId="46" borderId="23" xfId="0" applyNumberFormat="1" applyFont="1" applyFill="1" applyBorder="1" applyAlignment="1">
      <alignment horizontal="right"/>
    </xf>
    <xf numFmtId="0" fontId="150" fillId="44" borderId="0" xfId="0" applyFont="1" applyFill="1" applyAlignment="1">
      <alignment/>
    </xf>
    <xf numFmtId="0" fontId="147" fillId="44" borderId="0" xfId="0" applyFont="1" applyFill="1" applyAlignment="1">
      <alignment/>
    </xf>
    <xf numFmtId="3" fontId="5" fillId="44" borderId="0" xfId="702" applyNumberFormat="1" applyFont="1" applyFill="1" applyAlignment="1">
      <alignment horizontal="right"/>
    </xf>
    <xf numFmtId="183" fontId="5" fillId="44" borderId="0" xfId="0" applyNumberFormat="1" applyFont="1" applyFill="1" applyAlignment="1">
      <alignment/>
    </xf>
    <xf numFmtId="183" fontId="5" fillId="44" borderId="0" xfId="0" applyNumberFormat="1" applyFont="1" applyFill="1" applyAlignment="1">
      <alignment horizontal="right"/>
    </xf>
    <xf numFmtId="4" fontId="5" fillId="44" borderId="0" xfId="0" applyNumberFormat="1" applyFont="1" applyFill="1" applyAlignment="1">
      <alignment/>
    </xf>
    <xf numFmtId="4" fontId="147" fillId="44" borderId="0" xfId="0" applyNumberFormat="1" applyFont="1" applyFill="1" applyAlignment="1">
      <alignment/>
    </xf>
    <xf numFmtId="206" fontId="5" fillId="44" borderId="0" xfId="704" applyNumberFormat="1" applyFont="1" applyFill="1" applyAlignment="1">
      <alignment horizontal="right"/>
    </xf>
    <xf numFmtId="183" fontId="147" fillId="44" borderId="0" xfId="702" applyNumberFormat="1" applyFont="1" applyFill="1" applyAlignment="1">
      <alignment/>
    </xf>
    <xf numFmtId="183" fontId="5" fillId="44" borderId="0" xfId="704" applyNumberFormat="1" applyFont="1" applyFill="1" applyAlignment="1">
      <alignment horizontal="right"/>
    </xf>
    <xf numFmtId="3" fontId="147" fillId="44" borderId="0" xfId="702" applyNumberFormat="1" applyFont="1" applyFill="1" applyAlignment="1">
      <alignment/>
    </xf>
    <xf numFmtId="3" fontId="147" fillId="44" borderId="0" xfId="702" applyNumberFormat="1" applyFont="1" applyFill="1" applyAlignment="1">
      <alignment horizontal="right"/>
    </xf>
    <xf numFmtId="183" fontId="147" fillId="44" borderId="0" xfId="0" applyNumberFormat="1" applyFont="1" applyFill="1" applyAlignment="1">
      <alignment/>
    </xf>
    <xf numFmtId="183" fontId="147" fillId="44" borderId="0" xfId="0" applyNumberFormat="1" applyFont="1" applyFill="1" applyAlignment="1">
      <alignment horizontal="right"/>
    </xf>
    <xf numFmtId="183" fontId="147" fillId="44" borderId="0" xfId="0" applyNumberFormat="1" applyFont="1" applyFill="1" applyBorder="1" applyAlignment="1">
      <alignment/>
    </xf>
    <xf numFmtId="183" fontId="147" fillId="44" borderId="0" xfId="0" applyNumberFormat="1" applyFont="1" applyFill="1" applyBorder="1" applyAlignment="1">
      <alignment horizontal="right" indent="1"/>
    </xf>
    <xf numFmtId="0" fontId="145" fillId="44" borderId="0" xfId="0" applyFont="1" applyFill="1" applyAlignment="1">
      <alignment/>
    </xf>
    <xf numFmtId="3" fontId="0" fillId="44" borderId="0" xfId="0" applyNumberFormat="1" applyFont="1" applyFill="1" applyAlignment="1">
      <alignment/>
    </xf>
    <xf numFmtId="3" fontId="0" fillId="44" borderId="0" xfId="0" applyNumberFormat="1" applyFont="1" applyFill="1" applyBorder="1" applyAlignment="1">
      <alignment horizontal="right" indent="1"/>
    </xf>
    <xf numFmtId="3" fontId="5" fillId="44" borderId="0" xfId="228" applyNumberFormat="1" applyFont="1" applyFill="1">
      <alignment/>
      <protection/>
    </xf>
    <xf numFmtId="3" fontId="5" fillId="44" borderId="0" xfId="0" applyNumberFormat="1" applyFont="1" applyFill="1" applyBorder="1" applyAlignment="1" quotePrefix="1">
      <alignment horizontal="right"/>
    </xf>
    <xf numFmtId="3" fontId="147" fillId="44" borderId="0" xfId="0" applyNumberFormat="1" applyFont="1" applyFill="1" applyBorder="1" applyAlignment="1">
      <alignment/>
    </xf>
    <xf numFmtId="0" fontId="150" fillId="44" borderId="0" xfId="0" applyFont="1" applyFill="1" applyBorder="1" applyAlignment="1">
      <alignment/>
    </xf>
    <xf numFmtId="3" fontId="150" fillId="44" borderId="0" xfId="0" applyNumberFormat="1" applyFont="1" applyFill="1" applyBorder="1" applyAlignment="1">
      <alignment/>
    </xf>
    <xf numFmtId="0" fontId="4" fillId="44" borderId="0" xfId="228" applyFont="1" applyFill="1" applyBorder="1" quotePrefix="1">
      <alignment/>
      <protection/>
    </xf>
    <xf numFmtId="3" fontId="4" fillId="44" borderId="0" xfId="228" applyNumberFormat="1" applyFont="1" applyFill="1">
      <alignment/>
      <protection/>
    </xf>
    <xf numFmtId="0" fontId="147" fillId="44" borderId="0" xfId="0" applyFont="1" applyFill="1" applyBorder="1" applyAlignment="1">
      <alignment horizontal="right" indent="1"/>
    </xf>
    <xf numFmtId="0" fontId="5" fillId="44" borderId="0" xfId="228" applyFont="1" applyFill="1" applyBorder="1" applyAlignment="1">
      <alignment vertical="top" wrapText="1"/>
      <protection/>
    </xf>
    <xf numFmtId="0" fontId="150" fillId="46" borderId="36" xfId="0" applyFont="1" applyFill="1" applyBorder="1" applyAlignment="1">
      <alignment/>
    </xf>
    <xf numFmtId="0" fontId="150" fillId="46" borderId="23" xfId="0" applyFont="1" applyFill="1" applyBorder="1" applyAlignment="1">
      <alignment/>
    </xf>
    <xf numFmtId="0" fontId="147" fillId="44" borderId="23" xfId="0" applyFont="1" applyFill="1" applyBorder="1" applyAlignment="1">
      <alignment/>
    </xf>
    <xf numFmtId="3" fontId="4" fillId="44" borderId="36" xfId="0" applyNumberFormat="1" applyFont="1" applyFill="1" applyBorder="1" applyAlignment="1">
      <alignment/>
    </xf>
    <xf numFmtId="0" fontId="150" fillId="44" borderId="23" xfId="0" applyFont="1" applyFill="1" applyBorder="1" applyAlignment="1">
      <alignment/>
    </xf>
    <xf numFmtId="3" fontId="147" fillId="44" borderId="0" xfId="0" applyNumberFormat="1" applyFont="1" applyFill="1" applyBorder="1" applyAlignment="1">
      <alignment horizontal="right" indent="1"/>
    </xf>
    <xf numFmtId="0" fontId="146" fillId="44" borderId="0" xfId="0" applyFont="1" applyFill="1" applyAlignment="1">
      <alignment/>
    </xf>
    <xf numFmtId="3" fontId="146" fillId="44" borderId="0" xfId="0" applyNumberFormat="1" applyFont="1" applyFill="1" applyBorder="1" applyAlignment="1">
      <alignment/>
    </xf>
    <xf numFmtId="0" fontId="4" fillId="50" borderId="35" xfId="0" applyFont="1" applyFill="1" applyBorder="1" applyAlignment="1">
      <alignment horizontal="right" wrapText="1"/>
    </xf>
    <xf numFmtId="1" fontId="4" fillId="44" borderId="0" xfId="0" applyNumberFormat="1" applyFont="1" applyFill="1" applyAlignment="1">
      <alignment horizontal="right"/>
    </xf>
    <xf numFmtId="49" fontId="6" fillId="44" borderId="0" xfId="0" applyNumberFormat="1" applyFont="1" applyFill="1" applyAlignment="1">
      <alignment/>
    </xf>
    <xf numFmtId="1" fontId="5" fillId="44" borderId="0" xfId="0" applyNumberFormat="1" applyFont="1" applyFill="1" applyAlignment="1">
      <alignment horizontal="right"/>
    </xf>
    <xf numFmtId="1" fontId="5" fillId="44" borderId="23" xfId="0" applyNumberFormat="1" applyFont="1" applyFill="1" applyBorder="1" applyAlignment="1">
      <alignment horizontal="right"/>
    </xf>
    <xf numFmtId="49" fontId="6" fillId="44" borderId="23" xfId="0" applyNumberFormat="1" applyFont="1" applyFill="1" applyBorder="1" applyAlignment="1">
      <alignment wrapText="1"/>
    </xf>
    <xf numFmtId="1" fontId="5" fillId="0" borderId="0" xfId="0" applyNumberFormat="1" applyFont="1" applyAlignment="1">
      <alignment/>
    </xf>
    <xf numFmtId="0" fontId="33" fillId="0" borderId="0" xfId="0" applyFont="1" applyAlignment="1">
      <alignment vertical="center"/>
    </xf>
    <xf numFmtId="0" fontId="5" fillId="44" borderId="0" xfId="0" applyFont="1" applyFill="1" applyBorder="1" applyAlignment="1" quotePrefix="1">
      <alignment/>
    </xf>
    <xf numFmtId="9" fontId="5" fillId="44" borderId="0" xfId="710" applyFont="1" applyFill="1" applyBorder="1" applyAlignment="1">
      <alignment/>
    </xf>
    <xf numFmtId="0" fontId="4" fillId="44" borderId="44" xfId="0" applyFont="1" applyFill="1" applyBorder="1" applyAlignment="1" quotePrefix="1">
      <alignment/>
    </xf>
    <xf numFmtId="3" fontId="4" fillId="44" borderId="44" xfId="0" applyNumberFormat="1" applyFont="1" applyFill="1" applyBorder="1" applyAlignment="1">
      <alignment/>
    </xf>
    <xf numFmtId="0" fontId="4" fillId="26" borderId="23" xfId="0" applyFont="1" applyFill="1" applyBorder="1" applyAlignment="1">
      <alignment/>
    </xf>
    <xf numFmtId="0" fontId="4" fillId="26" borderId="35" xfId="0" applyFont="1" applyFill="1" applyBorder="1" applyAlignment="1">
      <alignment horizontal="center" wrapText="1"/>
    </xf>
    <xf numFmtId="192" fontId="99" fillId="26" borderId="0" xfId="0" applyNumberFormat="1" applyFont="1" applyFill="1" applyAlignment="1">
      <alignment/>
    </xf>
    <xf numFmtId="0" fontId="99" fillId="26" borderId="0" xfId="0" applyFont="1" applyFill="1" applyAlignment="1">
      <alignment/>
    </xf>
    <xf numFmtId="3" fontId="0" fillId="0" borderId="0" xfId="0" applyNumberFormat="1" applyFont="1" applyAlignment="1">
      <alignment/>
    </xf>
    <xf numFmtId="0" fontId="35" fillId="27" borderId="0" xfId="0" applyFont="1" applyFill="1" applyBorder="1" applyAlignment="1">
      <alignment/>
    </xf>
    <xf numFmtId="0" fontId="4" fillId="26" borderId="36" xfId="0" applyNumberFormat="1" applyFont="1" applyFill="1" applyBorder="1" applyAlignment="1">
      <alignment horizontal="left" vertical="top" wrapText="1"/>
    </xf>
    <xf numFmtId="0" fontId="4" fillId="26" borderId="35" xfId="0" applyNumberFormat="1" applyFont="1" applyFill="1" applyBorder="1" applyAlignment="1">
      <alignment horizontal="right" wrapText="1"/>
    </xf>
    <xf numFmtId="0" fontId="4" fillId="26" borderId="23" xfId="0" applyFont="1" applyFill="1" applyBorder="1" applyAlignment="1">
      <alignment horizontal="left" indent="1"/>
    </xf>
    <xf numFmtId="3" fontId="4" fillId="26" borderId="35" xfId="0" applyNumberFormat="1" applyFont="1" applyFill="1" applyBorder="1" applyAlignment="1">
      <alignment/>
    </xf>
    <xf numFmtId="0" fontId="5" fillId="27" borderId="0" xfId="0" applyFont="1" applyFill="1" applyBorder="1" applyAlignment="1">
      <alignment horizontal="left" indent="1"/>
    </xf>
    <xf numFmtId="0" fontId="4" fillId="27" borderId="0" xfId="0" applyFont="1" applyFill="1" applyBorder="1" applyAlignment="1">
      <alignment horizontal="left"/>
    </xf>
    <xf numFmtId="3" fontId="4" fillId="26" borderId="23" xfId="0" applyNumberFormat="1" applyFont="1" applyFill="1" applyBorder="1" applyAlignment="1">
      <alignment horizontal="right"/>
    </xf>
    <xf numFmtId="0" fontId="96" fillId="0" borderId="0" xfId="0" applyFont="1" applyAlignment="1">
      <alignment vertical="center"/>
    </xf>
    <xf numFmtId="183" fontId="147" fillId="44" borderId="0" xfId="0" applyNumberFormat="1" applyFont="1" applyFill="1" applyAlignment="1">
      <alignment horizontal="right" indent="1"/>
    </xf>
    <xf numFmtId="3" fontId="5" fillId="44" borderId="0" xfId="0" applyNumberFormat="1" applyFont="1" applyFill="1" applyBorder="1" applyAlignment="1">
      <alignment horizontal="right" indent="1"/>
    </xf>
    <xf numFmtId="183" fontId="5" fillId="44" borderId="0" xfId="702" applyNumberFormat="1" applyFont="1" applyFill="1" applyAlignment="1">
      <alignment/>
    </xf>
    <xf numFmtId="0" fontId="4" fillId="0" borderId="23" xfId="0" applyFont="1" applyFill="1" applyBorder="1" applyAlignment="1">
      <alignment/>
    </xf>
    <xf numFmtId="3" fontId="4" fillId="0" borderId="23" xfId="0" applyNumberFormat="1" applyFont="1" applyFill="1" applyBorder="1" applyAlignment="1">
      <alignment horizontal="right"/>
    </xf>
    <xf numFmtId="186" fontId="4" fillId="0" borderId="0" xfId="0" applyNumberFormat="1" applyFont="1" applyFill="1" applyBorder="1" applyAlignment="1">
      <alignment horizontal="right"/>
    </xf>
    <xf numFmtId="186" fontId="5" fillId="0" borderId="0" xfId="0" applyNumberFormat="1" applyFont="1" applyFill="1" applyAlignment="1">
      <alignment horizontal="right"/>
    </xf>
    <xf numFmtId="186" fontId="5" fillId="0" borderId="0" xfId="0" applyNumberFormat="1" applyFont="1" applyFill="1" applyBorder="1" applyAlignment="1">
      <alignment horizontal="right"/>
    </xf>
    <xf numFmtId="186" fontId="4" fillId="0" borderId="0" xfId="0" applyNumberFormat="1" applyFont="1" applyFill="1" applyAlignment="1">
      <alignment horizontal="right"/>
    </xf>
    <xf numFmtId="186" fontId="4" fillId="0" borderId="23" xfId="0" applyNumberFormat="1" applyFont="1" applyFill="1" applyBorder="1" applyAlignment="1">
      <alignment horizontal="right"/>
    </xf>
    <xf numFmtId="4" fontId="5" fillId="0" borderId="0" xfId="0" applyNumberFormat="1" applyFont="1" applyFill="1" applyBorder="1" applyAlignment="1">
      <alignment/>
    </xf>
    <xf numFmtId="0" fontId="4" fillId="0" borderId="37" xfId="0" applyFont="1" applyFill="1" applyBorder="1" applyAlignment="1">
      <alignment/>
    </xf>
    <xf numFmtId="3" fontId="4" fillId="0" borderId="37" xfId="0" applyNumberFormat="1" applyFont="1" applyFill="1" applyBorder="1" applyAlignment="1">
      <alignment/>
    </xf>
    <xf numFmtId="3" fontId="4" fillId="44" borderId="37" xfId="0" applyNumberFormat="1" applyFont="1" applyFill="1" applyBorder="1" applyAlignment="1">
      <alignment/>
    </xf>
    <xf numFmtId="0" fontId="5" fillId="0" borderId="23" xfId="0" applyFont="1" applyFill="1" applyBorder="1" applyAlignment="1">
      <alignment wrapText="1"/>
    </xf>
    <xf numFmtId="0" fontId="4" fillId="0" borderId="0" xfId="0" applyFont="1" applyFill="1" applyBorder="1" applyAlignment="1">
      <alignment wrapText="1"/>
    </xf>
    <xf numFmtId="3" fontId="5" fillId="0" borderId="23" xfId="0" applyNumberFormat="1" applyFont="1" applyFill="1" applyBorder="1" applyAlignment="1">
      <alignment horizontal="right" wrapText="1"/>
    </xf>
    <xf numFmtId="1" fontId="7" fillId="0" borderId="0" xfId="680" applyNumberFormat="1" applyFont="1" applyFill="1" applyBorder="1">
      <alignment/>
      <protection/>
    </xf>
    <xf numFmtId="1" fontId="145" fillId="0" borderId="25" xfId="115" applyNumberFormat="1" applyFont="1" applyFill="1" applyBorder="1" applyAlignment="1">
      <alignment horizontal="center"/>
    </xf>
    <xf numFmtId="0" fontId="6" fillId="0" borderId="0" xfId="0" applyFont="1" applyFill="1" applyBorder="1" applyAlignment="1">
      <alignment horizontal="right" wrapText="1"/>
    </xf>
    <xf numFmtId="187" fontId="0" fillId="0" borderId="0" xfId="0" applyNumberFormat="1" applyFont="1" applyAlignment="1">
      <alignment/>
    </xf>
    <xf numFmtId="187" fontId="0" fillId="0" borderId="23" xfId="0" applyNumberFormat="1" applyFont="1" applyBorder="1" applyAlignment="1">
      <alignment horizontal="right"/>
    </xf>
    <xf numFmtId="187" fontId="0" fillId="0" borderId="23" xfId="0" applyNumberFormat="1" applyFont="1" applyBorder="1" applyAlignment="1">
      <alignment/>
    </xf>
    <xf numFmtId="187" fontId="35" fillId="0" borderId="0" xfId="0" applyNumberFormat="1" applyFont="1" applyAlignment="1">
      <alignment/>
    </xf>
    <xf numFmtId="3" fontId="101" fillId="0" borderId="0" xfId="774" applyNumberFormat="1" applyFont="1" applyFill="1" applyAlignment="1">
      <alignment/>
      <protection/>
    </xf>
    <xf numFmtId="182" fontId="5" fillId="44" borderId="0" xfId="0" applyNumberFormat="1" applyFont="1" applyFill="1" applyAlignment="1">
      <alignment horizontal="right" indent="1"/>
    </xf>
    <xf numFmtId="180" fontId="5" fillId="44" borderId="36" xfId="0" applyNumberFormat="1" applyFont="1" applyFill="1" applyBorder="1" applyAlignment="1">
      <alignment horizontal="right" indent="1"/>
    </xf>
    <xf numFmtId="180" fontId="5" fillId="44" borderId="0" xfId="0" applyNumberFormat="1" applyFont="1" applyFill="1" applyBorder="1" applyAlignment="1">
      <alignment horizontal="right" indent="1"/>
    </xf>
    <xf numFmtId="0" fontId="96" fillId="0" borderId="0" xfId="678" applyFont="1">
      <alignment/>
      <protection/>
    </xf>
    <xf numFmtId="0" fontId="96" fillId="0" borderId="0" xfId="0" applyFont="1" applyFill="1" applyAlignment="1">
      <alignment/>
    </xf>
    <xf numFmtId="0" fontId="33" fillId="27" borderId="0" xfId="0" applyFont="1" applyFill="1" applyAlignment="1">
      <alignment/>
    </xf>
    <xf numFmtId="0" fontId="96" fillId="0" borderId="0" xfId="678" applyFont="1" applyFill="1" applyBorder="1">
      <alignment/>
      <protection/>
    </xf>
    <xf numFmtId="0" fontId="96" fillId="27" borderId="0" xfId="0" applyFont="1" applyFill="1" applyBorder="1" applyAlignment="1">
      <alignment/>
    </xf>
    <xf numFmtId="49" fontId="34" fillId="26" borderId="35" xfId="682" applyNumberFormat="1" applyFont="1" applyFill="1" applyBorder="1" applyAlignment="1">
      <alignment horizontal="left" wrapText="1"/>
      <protection/>
    </xf>
    <xf numFmtId="49" fontId="3" fillId="26" borderId="35" xfId="682" applyNumberFormat="1" applyFont="1" applyFill="1" applyBorder="1" applyAlignment="1">
      <alignment horizontal="right" wrapText="1"/>
      <protection/>
    </xf>
    <xf numFmtId="49" fontId="3" fillId="44" borderId="0" xfId="0" applyNumberFormat="1" applyFont="1" applyFill="1" applyAlignment="1">
      <alignment horizontal="left" vertical="center"/>
    </xf>
    <xf numFmtId="3" fontId="3" fillId="44" borderId="0" xfId="0" applyNumberFormat="1" applyFont="1" applyFill="1" applyAlignment="1">
      <alignment horizontal="right" vertical="center" wrapText="1"/>
    </xf>
    <xf numFmtId="49" fontId="6" fillId="44" borderId="0" xfId="0" applyNumberFormat="1" applyFont="1" applyFill="1" applyAlignment="1">
      <alignment horizontal="left" vertical="center"/>
    </xf>
    <xf numFmtId="3" fontId="6" fillId="44" borderId="0" xfId="0" applyNumberFormat="1" applyFont="1" applyFill="1" applyAlignment="1">
      <alignment horizontal="right" vertical="center" wrapText="1"/>
    </xf>
    <xf numFmtId="0" fontId="0" fillId="0" borderId="0" xfId="0" applyFill="1" applyAlignment="1">
      <alignment wrapText="1"/>
    </xf>
    <xf numFmtId="3" fontId="9" fillId="44" borderId="0" xfId="0" applyNumberFormat="1" applyFont="1" applyFill="1" applyAlignment="1">
      <alignment horizontal="right" vertical="center" wrapText="1"/>
    </xf>
    <xf numFmtId="3" fontId="3" fillId="44" borderId="29" xfId="0" applyNumberFormat="1" applyFont="1" applyFill="1" applyBorder="1" applyAlignment="1">
      <alignment horizontal="right" vertical="center" wrapText="1"/>
    </xf>
    <xf numFmtId="3" fontId="3" fillId="44" borderId="0" xfId="0" applyNumberFormat="1" applyFont="1" applyFill="1" applyBorder="1" applyAlignment="1">
      <alignment horizontal="right" vertical="center" wrapText="1"/>
    </xf>
    <xf numFmtId="3" fontId="6" fillId="44" borderId="0" xfId="0" applyNumberFormat="1" applyFont="1" applyFill="1" applyAlignment="1">
      <alignment/>
    </xf>
    <xf numFmtId="49" fontId="9" fillId="44" borderId="0" xfId="0" applyNumberFormat="1" applyFont="1" applyFill="1" applyAlignment="1">
      <alignment horizontal="left" vertical="center"/>
    </xf>
    <xf numFmtId="49" fontId="3" fillId="44" borderId="29" xfId="0" applyNumberFormat="1" applyFont="1" applyFill="1" applyBorder="1" applyAlignment="1">
      <alignment horizontal="left" vertical="center"/>
    </xf>
    <xf numFmtId="49" fontId="3" fillId="44" borderId="0" xfId="0" applyNumberFormat="1" applyFont="1" applyFill="1" applyBorder="1" applyAlignment="1">
      <alignment horizontal="left" vertical="top"/>
    </xf>
    <xf numFmtId="49" fontId="41" fillId="44" borderId="0" xfId="0" applyNumberFormat="1" applyFont="1" applyFill="1" applyBorder="1" applyAlignment="1">
      <alignment horizontal="left" vertical="top"/>
    </xf>
    <xf numFmtId="49" fontId="3" fillId="44" borderId="0" xfId="0" applyNumberFormat="1" applyFont="1" applyFill="1" applyBorder="1" applyAlignment="1">
      <alignment horizontal="left" vertical="center"/>
    </xf>
    <xf numFmtId="3" fontId="5" fillId="44" borderId="0" xfId="0" applyNumberFormat="1" applyFont="1" applyFill="1" applyBorder="1" applyAlignment="1">
      <alignment horizontal="right"/>
    </xf>
    <xf numFmtId="0" fontId="0" fillId="0" borderId="23" xfId="0" applyFont="1" applyBorder="1" applyAlignment="1">
      <alignment/>
    </xf>
    <xf numFmtId="192" fontId="4" fillId="44" borderId="23" xfId="0" applyNumberFormat="1" applyFont="1" applyFill="1" applyBorder="1" applyAlignment="1">
      <alignment/>
    </xf>
    <xf numFmtId="0" fontId="5" fillId="44" borderId="23" xfId="0" applyFont="1" applyFill="1" applyBorder="1" applyAlignment="1">
      <alignment horizontal="right"/>
    </xf>
    <xf numFmtId="0" fontId="5" fillId="44" borderId="23" xfId="0" applyFont="1" applyFill="1" applyBorder="1" applyAlignment="1">
      <alignment horizontal="center"/>
    </xf>
    <xf numFmtId="192" fontId="5" fillId="44" borderId="0" xfId="0" applyNumberFormat="1" applyFont="1" applyFill="1" applyAlignment="1">
      <alignment/>
    </xf>
    <xf numFmtId="0" fontId="5" fillId="44" borderId="0" xfId="0" applyFont="1" applyFill="1" applyAlignment="1">
      <alignment horizontal="right"/>
    </xf>
    <xf numFmtId="0" fontId="5" fillId="44" borderId="0" xfId="0" applyFont="1" applyFill="1" applyAlignment="1">
      <alignment horizontal="center"/>
    </xf>
    <xf numFmtId="192" fontId="5" fillId="44" borderId="0" xfId="0" applyNumberFormat="1" applyFont="1" applyFill="1" applyAlignment="1">
      <alignment horizontal="center"/>
    </xf>
    <xf numFmtId="0" fontId="0" fillId="0" borderId="0" xfId="0" applyFont="1" applyBorder="1" applyAlignment="1">
      <alignment/>
    </xf>
    <xf numFmtId="0" fontId="57" fillId="0" borderId="0" xfId="0" applyFont="1" applyFill="1" applyAlignment="1">
      <alignment wrapText="1"/>
    </xf>
    <xf numFmtId="3" fontId="4" fillId="0" borderId="0" xfId="0" applyNumberFormat="1" applyFont="1" applyFill="1" applyBorder="1" applyAlignment="1">
      <alignment horizontal="right"/>
    </xf>
    <xf numFmtId="0" fontId="57" fillId="0" borderId="0" xfId="0" applyFont="1" applyFill="1" applyBorder="1" applyAlignment="1">
      <alignment wrapText="1"/>
    </xf>
    <xf numFmtId="0" fontId="5" fillId="0" borderId="23" xfId="0" applyFont="1" applyBorder="1" applyAlignment="1">
      <alignment/>
    </xf>
    <xf numFmtId="3" fontId="5" fillId="0" borderId="0" xfId="774" applyNumberFormat="1" applyFont="1">
      <alignment/>
      <protection/>
    </xf>
    <xf numFmtId="3" fontId="5" fillId="0" borderId="0" xfId="0" applyNumberFormat="1" applyFont="1" applyBorder="1" applyAlignment="1">
      <alignment horizontal="right"/>
    </xf>
    <xf numFmtId="0" fontId="5" fillId="0" borderId="36" xfId="774" applyFont="1" applyBorder="1">
      <alignment/>
      <protection/>
    </xf>
    <xf numFmtId="3" fontId="5" fillId="0" borderId="36" xfId="774" applyNumberFormat="1" applyFont="1" applyBorder="1">
      <alignment/>
      <protection/>
    </xf>
    <xf numFmtId="0" fontId="102" fillId="0" borderId="0" xfId="0" applyFont="1" applyFill="1" applyAlignment="1">
      <alignment horizontal="left"/>
    </xf>
    <xf numFmtId="0" fontId="102" fillId="0" borderId="0" xfId="0" applyFont="1" applyFill="1" applyBorder="1" applyAlignment="1">
      <alignment horizontal="left"/>
    </xf>
    <xf numFmtId="3" fontId="101" fillId="0" borderId="0" xfId="0" applyNumberFormat="1" applyFont="1" applyFill="1" applyBorder="1" applyAlignment="1">
      <alignment horizontal="right"/>
    </xf>
    <xf numFmtId="0" fontId="102" fillId="0" borderId="0" xfId="0" applyFont="1" applyFill="1" applyBorder="1" applyAlignment="1">
      <alignment horizontal="left" wrapText="1"/>
    </xf>
    <xf numFmtId="0" fontId="102" fillId="0" borderId="0" xfId="0" applyFont="1" applyFill="1" applyAlignment="1">
      <alignment horizontal="left" wrapText="1"/>
    </xf>
    <xf numFmtId="187" fontId="0" fillId="27" borderId="0" xfId="509" applyNumberFormat="1" applyFont="1" applyFill="1">
      <alignment/>
      <protection/>
    </xf>
    <xf numFmtId="0" fontId="35" fillId="27" borderId="0" xfId="509" applyFont="1" applyFill="1">
      <alignment/>
      <protection/>
    </xf>
    <xf numFmtId="0" fontId="0" fillId="27" borderId="0" xfId="509" applyFont="1" applyFill="1">
      <alignment/>
      <protection/>
    </xf>
    <xf numFmtId="3" fontId="0" fillId="27" borderId="0" xfId="509" applyNumberFormat="1" applyFont="1" applyFill="1">
      <alignment/>
      <protection/>
    </xf>
    <xf numFmtId="0" fontId="5" fillId="27" borderId="0" xfId="509" applyNumberFormat="1" applyFont="1" applyFill="1" applyAlignment="1">
      <alignment vertical="center" readingOrder="1"/>
      <protection/>
    </xf>
    <xf numFmtId="0" fontId="35" fillId="27" borderId="0" xfId="509" applyFont="1" applyFill="1" applyBorder="1">
      <alignment/>
      <protection/>
    </xf>
    <xf numFmtId="0" fontId="0" fillId="27" borderId="0" xfId="509" applyFont="1" applyFill="1" applyBorder="1">
      <alignment/>
      <protection/>
    </xf>
    <xf numFmtId="0" fontId="33" fillId="27" borderId="0" xfId="509" applyNumberFormat="1" applyFont="1" applyFill="1" applyBorder="1" applyAlignment="1">
      <alignment vertical="center" readingOrder="1"/>
      <protection/>
    </xf>
    <xf numFmtId="0" fontId="0" fillId="0" borderId="0" xfId="509" applyFont="1">
      <alignment/>
      <protection/>
    </xf>
    <xf numFmtId="49" fontId="0" fillId="0" borderId="0" xfId="509" applyNumberFormat="1" applyFont="1" applyAlignment="1">
      <alignment vertical="center" readingOrder="1"/>
      <protection/>
    </xf>
    <xf numFmtId="0" fontId="4" fillId="26" borderId="35" xfId="509" applyFont="1" applyFill="1" applyBorder="1" applyAlignment="1">
      <alignment horizontal="right" wrapText="1"/>
      <protection/>
    </xf>
    <xf numFmtId="49" fontId="4" fillId="27" borderId="0" xfId="509" applyNumberFormat="1" applyFont="1" applyFill="1" applyBorder="1" applyAlignment="1">
      <alignment vertical="center" readingOrder="1"/>
      <protection/>
    </xf>
    <xf numFmtId="3" fontId="4" fillId="27" borderId="37" xfId="509" applyNumberFormat="1" applyFont="1" applyFill="1" applyBorder="1">
      <alignment/>
      <protection/>
    </xf>
    <xf numFmtId="49" fontId="4" fillId="27" borderId="37" xfId="509" applyNumberFormat="1" applyFont="1" applyFill="1" applyBorder="1" applyAlignment="1">
      <alignment vertical="center" readingOrder="1"/>
      <protection/>
    </xf>
    <xf numFmtId="3" fontId="4" fillId="27" borderId="23" xfId="509" applyNumberFormat="1" applyFont="1" applyFill="1" applyBorder="1">
      <alignment/>
      <protection/>
    </xf>
    <xf numFmtId="3" fontId="5" fillId="27" borderId="23" xfId="509" applyNumberFormat="1" applyFont="1" applyFill="1" applyBorder="1">
      <alignment/>
      <protection/>
    </xf>
    <xf numFmtId="49" fontId="5" fillId="27" borderId="23" xfId="509" applyNumberFormat="1" applyFont="1" applyFill="1" applyBorder="1" applyAlignment="1">
      <alignment vertical="center" readingOrder="1"/>
      <protection/>
    </xf>
    <xf numFmtId="3" fontId="4" fillId="27" borderId="0" xfId="509" applyNumberFormat="1" applyFont="1" applyFill="1" applyBorder="1">
      <alignment/>
      <protection/>
    </xf>
    <xf numFmtId="3" fontId="5" fillId="27" borderId="0" xfId="509" applyNumberFormat="1" applyFont="1" applyFill="1" applyBorder="1">
      <alignment/>
      <protection/>
    </xf>
    <xf numFmtId="49" fontId="5" fillId="27" borderId="0" xfId="509" applyNumberFormat="1" applyFont="1" applyFill="1" applyBorder="1" applyAlignment="1">
      <alignment vertical="center" readingOrder="1"/>
      <protection/>
    </xf>
    <xf numFmtId="3" fontId="4" fillId="27" borderId="36" xfId="509" applyNumberFormat="1" applyFont="1" applyFill="1" applyBorder="1">
      <alignment/>
      <protection/>
    </xf>
    <xf numFmtId="3" fontId="5" fillId="27" borderId="36" xfId="509" applyNumberFormat="1" applyFont="1" applyFill="1" applyBorder="1">
      <alignment/>
      <protection/>
    </xf>
    <xf numFmtId="49" fontId="5" fillId="27" borderId="36" xfId="509" applyNumberFormat="1" applyFont="1" applyFill="1" applyBorder="1" applyAlignment="1">
      <alignment vertical="center" readingOrder="1"/>
      <protection/>
    </xf>
    <xf numFmtId="0" fontId="4" fillId="26" borderId="35" xfId="509" applyFont="1" applyFill="1" applyBorder="1" applyAlignment="1">
      <alignment horizontal="right" wrapText="1" readingOrder="1"/>
      <protection/>
    </xf>
    <xf numFmtId="49" fontId="4" fillId="26" borderId="35" xfId="509" applyNumberFormat="1" applyFont="1" applyFill="1" applyBorder="1" applyAlignment="1">
      <alignment wrapText="1" readingOrder="1"/>
      <protection/>
    </xf>
    <xf numFmtId="49" fontId="0" fillId="0" borderId="0" xfId="0" applyNumberFormat="1" applyFont="1" applyAlignment="1">
      <alignment vertical="center" readingOrder="1"/>
    </xf>
    <xf numFmtId="194" fontId="5" fillId="27" borderId="0" xfId="107" applyNumberFormat="1" applyFont="1" applyFill="1" applyBorder="1" applyAlignment="1">
      <alignment/>
    </xf>
    <xf numFmtId="49" fontId="4" fillId="27" borderId="0" xfId="0" applyNumberFormat="1" applyFont="1" applyFill="1" applyBorder="1" applyAlignment="1">
      <alignment vertical="center" readingOrder="1"/>
    </xf>
    <xf numFmtId="49" fontId="4" fillId="27" borderId="37" xfId="0" applyNumberFormat="1" applyFont="1" applyFill="1" applyBorder="1" applyAlignment="1">
      <alignment vertical="center" readingOrder="1"/>
    </xf>
    <xf numFmtId="3" fontId="4" fillId="27" borderId="23" xfId="0" applyNumberFormat="1" applyFont="1" applyFill="1" applyBorder="1" applyAlignment="1">
      <alignment/>
    </xf>
    <xf numFmtId="49" fontId="5" fillId="27" borderId="23" xfId="0" applyNumberFormat="1" applyFont="1" applyFill="1" applyBorder="1" applyAlignment="1">
      <alignment vertical="center" readingOrder="1"/>
    </xf>
    <xf numFmtId="49" fontId="5" fillId="27" borderId="0" xfId="0" applyNumberFormat="1" applyFont="1" applyFill="1" applyBorder="1" applyAlignment="1">
      <alignment vertical="center" readingOrder="1"/>
    </xf>
    <xf numFmtId="49" fontId="5" fillId="27" borderId="36" xfId="0" applyNumberFormat="1" applyFont="1" applyFill="1" applyBorder="1" applyAlignment="1">
      <alignment vertical="center" readingOrder="1"/>
    </xf>
    <xf numFmtId="0" fontId="4" fillId="26" borderId="35" xfId="0" applyFont="1" applyFill="1" applyBorder="1" applyAlignment="1">
      <alignment horizontal="right" wrapText="1" readingOrder="1"/>
    </xf>
    <xf numFmtId="49" fontId="4" fillId="26" borderId="35" xfId="0" applyNumberFormat="1" applyFont="1" applyFill="1" applyBorder="1" applyAlignment="1">
      <alignment wrapText="1" readingOrder="1"/>
    </xf>
    <xf numFmtId="194" fontId="0" fillId="0" borderId="0" xfId="107" applyNumberFormat="1" applyFont="1" applyAlignment="1">
      <alignment/>
    </xf>
    <xf numFmtId="0" fontId="0" fillId="0" borderId="0" xfId="227" applyFont="1">
      <alignment/>
      <protection/>
    </xf>
    <xf numFmtId="0" fontId="35" fillId="27" borderId="0" xfId="227" applyFont="1" applyFill="1" applyAlignment="1">
      <alignment readingOrder="1"/>
      <protection/>
    </xf>
    <xf numFmtId="187" fontId="0" fillId="27" borderId="0" xfId="227" applyNumberFormat="1" applyFont="1" applyFill="1" applyBorder="1" applyAlignment="1">
      <alignment readingOrder="1"/>
      <protection/>
    </xf>
    <xf numFmtId="0" fontId="5" fillId="27" borderId="0" xfId="227" applyNumberFormat="1" applyFont="1" applyFill="1" applyAlignment="1">
      <alignment readingOrder="1"/>
      <protection/>
    </xf>
    <xf numFmtId="3" fontId="4" fillId="27" borderId="36" xfId="227" applyNumberFormat="1" applyFont="1" applyFill="1" applyBorder="1">
      <alignment/>
      <protection/>
    </xf>
    <xf numFmtId="0" fontId="5" fillId="27" borderId="0" xfId="227" applyNumberFormat="1" applyFont="1" applyFill="1" applyAlignment="1">
      <alignment vertical="center" readingOrder="1"/>
      <protection/>
    </xf>
    <xf numFmtId="3" fontId="4" fillId="27" borderId="35" xfId="227" applyNumberFormat="1" applyFont="1" applyFill="1" applyBorder="1">
      <alignment/>
      <protection/>
    </xf>
    <xf numFmtId="49" fontId="4" fillId="27" borderId="35" xfId="227" applyNumberFormat="1" applyFont="1" applyFill="1" applyBorder="1" applyAlignment="1">
      <alignment vertical="center" readingOrder="1"/>
      <protection/>
    </xf>
    <xf numFmtId="3" fontId="4" fillId="0" borderId="23" xfId="227" applyNumberFormat="1" applyFont="1" applyFill="1" applyBorder="1">
      <alignment/>
      <protection/>
    </xf>
    <xf numFmtId="3" fontId="5" fillId="0" borderId="45" xfId="227" applyNumberFormat="1" applyFont="1" applyFill="1" applyBorder="1">
      <alignment/>
      <protection/>
    </xf>
    <xf numFmtId="49" fontId="5" fillId="0" borderId="45" xfId="227" applyNumberFormat="1" applyFont="1" applyFill="1" applyBorder="1" applyAlignment="1">
      <alignment vertical="center" readingOrder="1"/>
      <protection/>
    </xf>
    <xf numFmtId="49" fontId="5" fillId="0" borderId="0" xfId="227" applyNumberFormat="1" applyFont="1" applyFill="1" applyBorder="1" applyAlignment="1">
      <alignment vertical="center" readingOrder="1"/>
      <protection/>
    </xf>
    <xf numFmtId="3" fontId="4" fillId="27" borderId="29" xfId="227" applyNumberFormat="1" applyFont="1" applyFill="1" applyBorder="1">
      <alignment/>
      <protection/>
    </xf>
    <xf numFmtId="49" fontId="4" fillId="27" borderId="29" xfId="227" applyNumberFormat="1" applyFont="1" applyFill="1" applyBorder="1" applyAlignment="1">
      <alignment vertical="center" readingOrder="1"/>
      <protection/>
    </xf>
    <xf numFmtId="3" fontId="4" fillId="27" borderId="37" xfId="227" applyNumberFormat="1" applyFont="1" applyFill="1" applyBorder="1">
      <alignment/>
      <protection/>
    </xf>
    <xf numFmtId="49" fontId="4" fillId="27" borderId="37" xfId="227" applyNumberFormat="1" applyFont="1" applyFill="1" applyBorder="1" applyAlignment="1">
      <alignment vertical="center" readingOrder="1"/>
      <protection/>
    </xf>
    <xf numFmtId="3" fontId="4" fillId="27" borderId="23" xfId="227" applyNumberFormat="1" applyFont="1" applyFill="1" applyBorder="1">
      <alignment/>
      <protection/>
    </xf>
    <xf numFmtId="49" fontId="4" fillId="27" borderId="23" xfId="227" applyNumberFormat="1" applyFont="1" applyFill="1" applyBorder="1" applyAlignment="1">
      <alignment vertical="center" readingOrder="1"/>
      <protection/>
    </xf>
    <xf numFmtId="3" fontId="5" fillId="27" borderId="45" xfId="227" applyNumberFormat="1" applyFont="1" applyFill="1" applyBorder="1">
      <alignment/>
      <protection/>
    </xf>
    <xf numFmtId="49" fontId="5" fillId="27" borderId="45" xfId="227" applyNumberFormat="1" applyFont="1" applyFill="1" applyBorder="1" applyAlignment="1">
      <alignment vertical="center" readingOrder="1"/>
      <protection/>
    </xf>
    <xf numFmtId="3" fontId="5" fillId="27" borderId="0" xfId="227" applyNumberFormat="1" applyFont="1" applyFill="1" applyBorder="1">
      <alignment/>
      <protection/>
    </xf>
    <xf numFmtId="3" fontId="5" fillId="0" borderId="0" xfId="227" applyNumberFormat="1" applyFont="1" applyFill="1" applyBorder="1">
      <alignment/>
      <protection/>
    </xf>
    <xf numFmtId="49" fontId="5" fillId="27" borderId="0" xfId="227" applyNumberFormat="1" applyFont="1" applyFill="1" applyBorder="1" applyAlignment="1">
      <alignment vertical="center" readingOrder="1"/>
      <protection/>
    </xf>
    <xf numFmtId="3" fontId="5" fillId="27" borderId="23" xfId="227" applyNumberFormat="1" applyFont="1" applyFill="1" applyBorder="1">
      <alignment/>
      <protection/>
    </xf>
    <xf numFmtId="49" fontId="5" fillId="27" borderId="23" xfId="227" applyNumberFormat="1" applyFont="1" applyFill="1" applyBorder="1" applyAlignment="1">
      <alignment vertical="center" readingOrder="1"/>
      <protection/>
    </xf>
    <xf numFmtId="3" fontId="4" fillId="27" borderId="0" xfId="227" applyNumberFormat="1" applyFont="1" applyFill="1" applyBorder="1">
      <alignment/>
      <protection/>
    </xf>
    <xf numFmtId="49" fontId="4" fillId="27" borderId="0" xfId="227" applyNumberFormat="1" applyFont="1" applyFill="1" applyBorder="1" applyAlignment="1">
      <alignment vertical="center" readingOrder="1"/>
      <protection/>
    </xf>
    <xf numFmtId="3" fontId="4" fillId="0" borderId="0" xfId="227" applyNumberFormat="1" applyFont="1" applyFill="1" applyBorder="1">
      <alignment/>
      <protection/>
    </xf>
    <xf numFmtId="49" fontId="4" fillId="0" borderId="0" xfId="227" applyNumberFormat="1" applyFont="1" applyFill="1" applyBorder="1" applyAlignment="1">
      <alignment vertical="center" readingOrder="1"/>
      <protection/>
    </xf>
    <xf numFmtId="3" fontId="5" fillId="0" borderId="23" xfId="227" applyNumberFormat="1" applyFont="1" applyFill="1" applyBorder="1">
      <alignment/>
      <protection/>
    </xf>
    <xf numFmtId="49" fontId="5" fillId="0" borderId="23" xfId="227" applyNumberFormat="1" applyFont="1" applyFill="1" applyBorder="1" applyAlignment="1">
      <alignment vertical="center" readingOrder="1"/>
      <protection/>
    </xf>
    <xf numFmtId="3" fontId="4" fillId="0" borderId="35" xfId="227" applyNumberFormat="1" applyFont="1" applyFill="1" applyBorder="1">
      <alignment/>
      <protection/>
    </xf>
    <xf numFmtId="49" fontId="4" fillId="0" borderId="35" xfId="227" applyNumberFormat="1" applyFont="1" applyFill="1" applyBorder="1" applyAlignment="1">
      <alignment vertical="center" readingOrder="1"/>
      <protection/>
    </xf>
    <xf numFmtId="0" fontId="4" fillId="26" borderId="35" xfId="227" applyFont="1" applyFill="1" applyBorder="1" applyAlignment="1">
      <alignment horizontal="right" wrapText="1"/>
      <protection/>
    </xf>
    <xf numFmtId="0" fontId="33" fillId="27" borderId="0" xfId="0" applyNumberFormat="1" applyFont="1" applyFill="1" applyBorder="1" applyAlignment="1">
      <alignment vertical="center" readingOrder="1"/>
    </xf>
    <xf numFmtId="49" fontId="4" fillId="26" borderId="35" xfId="227" applyNumberFormat="1" applyFont="1" applyFill="1" applyBorder="1" applyAlignment="1">
      <alignment wrapText="1" readingOrder="1"/>
      <protection/>
    </xf>
    <xf numFmtId="0" fontId="0" fillId="0" borderId="0" xfId="0" applyFont="1" applyAlignment="1">
      <alignment wrapText="1"/>
    </xf>
    <xf numFmtId="3" fontId="0" fillId="44" borderId="35" xfId="681" applyNumberFormat="1" applyFont="1" applyFill="1" applyBorder="1" applyAlignment="1">
      <alignment/>
      <protection/>
    </xf>
    <xf numFmtId="3" fontId="39" fillId="44" borderId="0" xfId="681" applyNumberFormat="1" applyFont="1" applyFill="1" applyBorder="1" applyAlignment="1">
      <alignment/>
      <protection/>
    </xf>
    <xf numFmtId="3" fontId="35" fillId="26" borderId="36" xfId="681" applyNumberFormat="1" applyFont="1" applyFill="1" applyBorder="1" applyAlignment="1">
      <alignment/>
      <protection/>
    </xf>
    <xf numFmtId="0" fontId="35" fillId="26" borderId="23" xfId="681" applyNumberFormat="1" applyFont="1" applyFill="1" applyBorder="1">
      <alignment/>
      <protection/>
    </xf>
    <xf numFmtId="10" fontId="35" fillId="44" borderId="36" xfId="704" applyNumberFormat="1" applyFont="1" applyFill="1" applyBorder="1" applyAlignment="1" quotePrefix="1">
      <alignment horizontal="right"/>
    </xf>
    <xf numFmtId="10" fontId="35" fillId="44" borderId="23" xfId="704" applyNumberFormat="1" applyFont="1" applyFill="1" applyBorder="1" applyAlignment="1" quotePrefix="1">
      <alignment horizontal="right"/>
    </xf>
    <xf numFmtId="3" fontId="0" fillId="44" borderId="36" xfId="681" applyNumberFormat="1" applyFont="1" applyFill="1" applyBorder="1" applyAlignment="1">
      <alignment/>
      <protection/>
    </xf>
    <xf numFmtId="3" fontId="35" fillId="44" borderId="37" xfId="681" applyNumberFormat="1" applyFont="1" applyFill="1" applyBorder="1" applyAlignment="1">
      <alignment/>
      <protection/>
    </xf>
    <xf numFmtId="0" fontId="109" fillId="0" borderId="0" xfId="228" applyFont="1" applyFill="1" applyBorder="1" applyAlignment="1">
      <alignment wrapText="1"/>
      <protection/>
    </xf>
    <xf numFmtId="0" fontId="0" fillId="0" borderId="0" xfId="0" applyAlignment="1">
      <alignment wrapText="1"/>
    </xf>
    <xf numFmtId="3" fontId="147" fillId="44" borderId="0" xfId="0" applyNumberFormat="1" applyFont="1" applyFill="1" applyBorder="1" applyAlignment="1">
      <alignment wrapText="1"/>
    </xf>
    <xf numFmtId="215" fontId="5" fillId="44" borderId="0" xfId="0" applyNumberFormat="1" applyFont="1" applyFill="1" applyAlignment="1">
      <alignment horizontal="center"/>
    </xf>
    <xf numFmtId="215" fontId="5" fillId="44" borderId="23" xfId="0" applyNumberFormat="1" applyFont="1" applyFill="1" applyBorder="1" applyAlignment="1">
      <alignment horizontal="center"/>
    </xf>
    <xf numFmtId="3" fontId="4" fillId="0" borderId="0" xfId="0" applyNumberFormat="1" applyFont="1" applyBorder="1" applyAlignment="1" quotePrefix="1">
      <alignment horizontal="right"/>
    </xf>
    <xf numFmtId="193" fontId="4" fillId="44" borderId="0" xfId="0" applyNumberFormat="1" applyFont="1" applyFill="1" applyAlignment="1">
      <alignment/>
    </xf>
    <xf numFmtId="193" fontId="5" fillId="44" borderId="0" xfId="0" applyNumberFormat="1" applyFont="1" applyFill="1" applyAlignment="1">
      <alignment/>
    </xf>
    <xf numFmtId="193" fontId="5" fillId="44" borderId="23" xfId="0" applyNumberFormat="1" applyFont="1" applyFill="1" applyBorder="1" applyAlignment="1">
      <alignment/>
    </xf>
    <xf numFmtId="193" fontId="4" fillId="0" borderId="0" xfId="0" applyNumberFormat="1" applyFont="1" applyAlignment="1">
      <alignment/>
    </xf>
    <xf numFmtId="0" fontId="5" fillId="0" borderId="0" xfId="228" applyFont="1" applyFill="1" applyAlignment="1">
      <alignment/>
      <protection/>
    </xf>
    <xf numFmtId="0" fontId="96" fillId="0" borderId="0" xfId="0" applyFont="1" applyAlignment="1" quotePrefix="1">
      <alignment/>
    </xf>
    <xf numFmtId="3" fontId="4" fillId="0" borderId="36" xfId="0" applyNumberFormat="1" applyFont="1" applyFill="1" applyBorder="1" applyAlignment="1">
      <alignment/>
    </xf>
    <xf numFmtId="4" fontId="5" fillId="51" borderId="0" xfId="0" applyNumberFormat="1" applyFont="1" applyFill="1" applyBorder="1" applyAlignment="1">
      <alignment/>
    </xf>
    <xf numFmtId="2" fontId="5" fillId="51" borderId="0" xfId="0" applyNumberFormat="1" applyFont="1" applyFill="1" applyAlignment="1">
      <alignment/>
    </xf>
    <xf numFmtId="3" fontId="5" fillId="51" borderId="0" xfId="0" applyNumberFormat="1" applyFont="1" applyFill="1" applyBorder="1" applyAlignment="1">
      <alignment/>
    </xf>
    <xf numFmtId="180" fontId="5" fillId="51" borderId="0" xfId="0" applyNumberFormat="1" applyFont="1" applyFill="1" applyAlignment="1">
      <alignment/>
    </xf>
    <xf numFmtId="182" fontId="5" fillId="51" borderId="0" xfId="0" applyNumberFormat="1" applyFont="1" applyFill="1" applyBorder="1" applyAlignment="1">
      <alignment/>
    </xf>
    <xf numFmtId="0" fontId="5" fillId="51" borderId="0" xfId="0" applyFont="1" applyFill="1" applyAlignment="1">
      <alignment/>
    </xf>
    <xf numFmtId="180" fontId="5" fillId="51" borderId="0" xfId="0" applyNumberFormat="1" applyFont="1" applyFill="1" applyAlignment="1">
      <alignment horizontal="right"/>
    </xf>
    <xf numFmtId="0" fontId="5" fillId="51" borderId="0" xfId="0" applyFont="1" applyFill="1" applyBorder="1" applyAlignment="1">
      <alignment/>
    </xf>
    <xf numFmtId="3" fontId="5" fillId="51" borderId="0" xfId="0" applyNumberFormat="1" applyFont="1" applyFill="1" applyAlignment="1">
      <alignment/>
    </xf>
    <xf numFmtId="1" fontId="5" fillId="51" borderId="0" xfId="0" applyNumberFormat="1" applyFont="1" applyFill="1" applyAlignment="1">
      <alignment/>
    </xf>
    <xf numFmtId="3" fontId="110" fillId="26" borderId="35" xfId="0" applyNumberFormat="1" applyFont="1" applyFill="1" applyBorder="1" applyAlignment="1">
      <alignment horizontal="right" wrapText="1"/>
    </xf>
    <xf numFmtId="0" fontId="110" fillId="26" borderId="35" xfId="0" applyFont="1" applyFill="1" applyBorder="1" applyAlignment="1">
      <alignment horizontal="right" wrapText="1"/>
    </xf>
    <xf numFmtId="3" fontId="111" fillId="0" borderId="0" xfId="0" applyNumberFormat="1" applyFont="1" applyAlignment="1">
      <alignment/>
    </xf>
    <xf numFmtId="3" fontId="110" fillId="0" borderId="36" xfId="0" applyNumberFormat="1" applyFont="1" applyFill="1" applyBorder="1" applyAlignment="1">
      <alignment vertical="top"/>
    </xf>
    <xf numFmtId="3" fontId="110" fillId="0" borderId="0" xfId="0" applyNumberFormat="1" applyFont="1" applyFill="1" applyBorder="1" applyAlignment="1">
      <alignment vertical="top"/>
    </xf>
    <xf numFmtId="3" fontId="111" fillId="0" borderId="0" xfId="0" applyNumberFormat="1" applyFont="1" applyFill="1" applyAlignment="1">
      <alignment/>
    </xf>
    <xf numFmtId="0" fontId="111" fillId="0" borderId="0" xfId="0" applyFont="1" applyAlignment="1">
      <alignment/>
    </xf>
    <xf numFmtId="3" fontId="110" fillId="0" borderId="36" xfId="0" applyNumberFormat="1" applyFont="1" applyFill="1" applyBorder="1" applyAlignment="1">
      <alignment/>
    </xf>
    <xf numFmtId="3" fontId="151" fillId="0" borderId="0" xfId="0" applyNumberFormat="1" applyFont="1" applyFill="1" applyBorder="1" applyAlignment="1">
      <alignment vertical="top"/>
    </xf>
    <xf numFmtId="3" fontId="110" fillId="0" borderId="35" xfId="0" applyNumberFormat="1" applyFont="1" applyFill="1" applyBorder="1" applyAlignment="1">
      <alignment vertical="center"/>
    </xf>
    <xf numFmtId="3" fontId="111" fillId="0" borderId="0" xfId="0" applyNumberFormat="1" applyFont="1" applyFill="1" applyBorder="1" applyAlignment="1">
      <alignment vertical="center"/>
    </xf>
    <xf numFmtId="2" fontId="111" fillId="51" borderId="0" xfId="0" applyNumberFormat="1" applyFont="1" applyFill="1" applyAlignment="1">
      <alignment/>
    </xf>
    <xf numFmtId="180" fontId="111" fillId="51" borderId="0" xfId="0" applyNumberFormat="1" applyFont="1" applyFill="1" applyAlignment="1">
      <alignment/>
    </xf>
    <xf numFmtId="0" fontId="111" fillId="51" borderId="0" xfId="0" applyFont="1" applyFill="1" applyAlignment="1">
      <alignment/>
    </xf>
    <xf numFmtId="180" fontId="111" fillId="51" borderId="0" xfId="0" applyNumberFormat="1" applyFont="1" applyFill="1" applyAlignment="1">
      <alignment horizontal="right"/>
    </xf>
    <xf numFmtId="3" fontId="111" fillId="51" borderId="0" xfId="0" applyNumberFormat="1" applyFont="1" applyFill="1" applyAlignment="1">
      <alignment/>
    </xf>
    <xf numFmtId="3" fontId="5" fillId="0" borderId="0" xfId="774" applyNumberFormat="1" applyFont="1" applyFill="1">
      <alignment/>
      <protection/>
    </xf>
    <xf numFmtId="3" fontId="148" fillId="0" borderId="0" xfId="774" applyNumberFormat="1" applyFont="1" applyFill="1">
      <alignment/>
      <protection/>
    </xf>
    <xf numFmtId="3" fontId="5" fillId="0" borderId="36" xfId="0" applyNumberFormat="1" applyFont="1" applyFill="1" applyBorder="1" applyAlignment="1">
      <alignment/>
    </xf>
    <xf numFmtId="4" fontId="5" fillId="51" borderId="0" xfId="774" applyNumberFormat="1" applyFont="1" applyFill="1" applyBorder="1">
      <alignment/>
      <protection/>
    </xf>
    <xf numFmtId="2" fontId="5" fillId="51" borderId="0" xfId="0" applyNumberFormat="1" applyFont="1" applyFill="1" applyBorder="1" applyAlignment="1">
      <alignment/>
    </xf>
    <xf numFmtId="3" fontId="0" fillId="27" borderId="23" xfId="0" applyNumberFormat="1" applyFont="1" applyFill="1" applyBorder="1" applyAlignment="1">
      <alignment horizontal="right" wrapText="1"/>
    </xf>
    <xf numFmtId="190" fontId="9" fillId="0" borderId="0" xfId="0" applyNumberFormat="1" applyFont="1" applyFill="1" applyAlignment="1" applyProtection="1">
      <alignment horizontal="right"/>
      <protection/>
    </xf>
    <xf numFmtId="181" fontId="6" fillId="0" borderId="0" xfId="0" applyNumberFormat="1" applyFont="1" applyFill="1" applyAlignment="1">
      <alignment horizontal="right"/>
    </xf>
    <xf numFmtId="3" fontId="6" fillId="0" borderId="23" xfId="0" applyNumberFormat="1" applyFont="1" applyFill="1" applyBorder="1" applyAlignment="1">
      <alignment horizontal="right"/>
    </xf>
    <xf numFmtId="190" fontId="9" fillId="0" borderId="23" xfId="0" applyNumberFormat="1" applyFont="1" applyFill="1" applyBorder="1" applyAlignment="1" applyProtection="1">
      <alignment horizontal="right"/>
      <protection/>
    </xf>
    <xf numFmtId="181" fontId="6" fillId="0" borderId="23" xfId="0" applyNumberFormat="1" applyFont="1" applyFill="1" applyBorder="1" applyAlignment="1">
      <alignment horizontal="right"/>
    </xf>
    <xf numFmtId="0" fontId="6" fillId="0" borderId="23" xfId="0" applyFont="1" applyFill="1" applyBorder="1" applyAlignment="1">
      <alignment/>
    </xf>
    <xf numFmtId="0" fontId="6" fillId="0" borderId="23" xfId="0" applyFont="1" applyBorder="1" applyAlignment="1">
      <alignment/>
    </xf>
    <xf numFmtId="3" fontId="3" fillId="0" borderId="36" xfId="0" applyNumberFormat="1" applyFont="1" applyFill="1" applyBorder="1" applyAlignment="1">
      <alignment/>
    </xf>
    <xf numFmtId="3" fontId="3" fillId="0" borderId="0" xfId="0" applyNumberFormat="1" applyFont="1" applyFill="1" applyAlignment="1">
      <alignment horizontal="right"/>
    </xf>
    <xf numFmtId="190" fontId="112" fillId="0" borderId="0" xfId="0" applyNumberFormat="1" applyFont="1" applyFill="1" applyAlignment="1" applyProtection="1">
      <alignment horizontal="right"/>
      <protection/>
    </xf>
    <xf numFmtId="181" fontId="3" fillId="0" borderId="0" xfId="0" applyNumberFormat="1" applyFont="1" applyFill="1" applyAlignment="1">
      <alignment horizontal="right"/>
    </xf>
    <xf numFmtId="0" fontId="3" fillId="0" borderId="0" xfId="0" applyFont="1" applyFill="1" applyAlignment="1">
      <alignment/>
    </xf>
    <xf numFmtId="0" fontId="3" fillId="0" borderId="0" xfId="0" applyFont="1" applyAlignment="1">
      <alignment/>
    </xf>
    <xf numFmtId="0" fontId="4" fillId="0" borderId="36" xfId="0" applyFont="1" applyFill="1" applyBorder="1" applyAlignment="1">
      <alignment/>
    </xf>
    <xf numFmtId="0" fontId="4" fillId="0" borderId="0" xfId="0" applyFont="1" applyFill="1" applyBorder="1" applyAlignment="1">
      <alignment/>
    </xf>
    <xf numFmtId="3" fontId="3" fillId="0" borderId="0" xfId="0" applyNumberFormat="1" applyFont="1" applyFill="1" applyBorder="1" applyAlignment="1">
      <alignment horizontal="right"/>
    </xf>
    <xf numFmtId="190" fontId="112" fillId="0" borderId="0" xfId="0" applyNumberFormat="1" applyFont="1" applyFill="1" applyBorder="1" applyAlignment="1" applyProtection="1">
      <alignment horizontal="right"/>
      <protection/>
    </xf>
    <xf numFmtId="181" fontId="3" fillId="0" borderId="0" xfId="0" applyNumberFormat="1" applyFont="1" applyFill="1" applyBorder="1" applyAlignment="1">
      <alignment horizontal="right"/>
    </xf>
    <xf numFmtId="0" fontId="3" fillId="0" borderId="0" xfId="0" applyFont="1" applyBorder="1" applyAlignment="1">
      <alignment/>
    </xf>
    <xf numFmtId="3" fontId="6" fillId="0" borderId="0" xfId="0" applyNumberFormat="1" applyFont="1" applyFill="1" applyAlignment="1">
      <alignment wrapText="1"/>
    </xf>
    <xf numFmtId="3" fontId="3" fillId="0" borderId="36" xfId="224" applyNumberFormat="1" applyFont="1" applyFill="1" applyBorder="1" applyAlignment="1">
      <alignment horizontal="left" wrapText="1"/>
      <protection/>
    </xf>
    <xf numFmtId="3" fontId="3" fillId="0" borderId="36" xfId="0" applyNumberFormat="1" applyFont="1" applyFill="1" applyBorder="1" applyAlignment="1">
      <alignment horizontal="right"/>
    </xf>
    <xf numFmtId="190" fontId="112" fillId="0" borderId="36" xfId="0" applyNumberFormat="1" applyFont="1" applyFill="1" applyBorder="1" applyAlignment="1" applyProtection="1">
      <alignment horizontal="right"/>
      <protection/>
    </xf>
    <xf numFmtId="181" fontId="3" fillId="0" borderId="36" xfId="0" applyNumberFormat="1" applyFont="1" applyFill="1" applyBorder="1" applyAlignment="1">
      <alignment horizontal="right"/>
    </xf>
    <xf numFmtId="0" fontId="3" fillId="0" borderId="36" xfId="0" applyFont="1" applyFill="1" applyBorder="1" applyAlignment="1">
      <alignment/>
    </xf>
    <xf numFmtId="0" fontId="3" fillId="0" borderId="36" xfId="0" applyFont="1" applyBorder="1" applyAlignment="1">
      <alignment/>
    </xf>
    <xf numFmtId="3" fontId="6" fillId="0" borderId="0" xfId="224" applyNumberFormat="1" applyFont="1" applyFill="1" applyBorder="1" applyAlignment="1">
      <alignment wrapText="1"/>
      <protection/>
    </xf>
    <xf numFmtId="3" fontId="31" fillId="0" borderId="0" xfId="0" applyNumberFormat="1" applyFont="1" applyAlignment="1">
      <alignment/>
    </xf>
    <xf numFmtId="3" fontId="6" fillId="0" borderId="0" xfId="224" applyNumberFormat="1" applyFont="1" applyFill="1">
      <alignment/>
      <protection/>
    </xf>
    <xf numFmtId="3" fontId="3" fillId="0" borderId="36" xfId="0" applyNumberFormat="1" applyFont="1" applyFill="1" applyBorder="1" applyAlignment="1">
      <alignment horizontal="left"/>
    </xf>
    <xf numFmtId="3" fontId="3" fillId="0" borderId="0" xfId="0" applyNumberFormat="1" applyFont="1" applyFill="1" applyBorder="1" applyAlignment="1">
      <alignment horizontal="left"/>
    </xf>
    <xf numFmtId="181" fontId="3" fillId="0" borderId="0" xfId="0" applyNumberFormat="1" applyFont="1" applyFill="1" applyBorder="1" applyAlignment="1">
      <alignment/>
    </xf>
    <xf numFmtId="181" fontId="3" fillId="0" borderId="36" xfId="0" applyNumberFormat="1" applyFont="1" applyFill="1" applyBorder="1" applyAlignment="1">
      <alignment/>
    </xf>
    <xf numFmtId="0" fontId="112" fillId="0" borderId="0" xfId="0" applyFont="1" applyFill="1" applyAlignment="1">
      <alignment horizontal="right"/>
    </xf>
    <xf numFmtId="0" fontId="114" fillId="0" borderId="0" xfId="0" applyFont="1" applyAlignment="1">
      <alignment/>
    </xf>
    <xf numFmtId="0" fontId="116" fillId="26" borderId="35" xfId="0" applyFont="1" applyFill="1" applyBorder="1" applyAlignment="1">
      <alignment/>
    </xf>
    <xf numFmtId="3" fontId="116" fillId="26" borderId="35" xfId="0" applyNumberFormat="1" applyFont="1" applyFill="1" applyBorder="1" applyAlignment="1">
      <alignment horizontal="right" wrapText="1"/>
    </xf>
    <xf numFmtId="0" fontId="152" fillId="44" borderId="0" xfId="0" applyFont="1" applyFill="1" applyBorder="1" applyAlignment="1">
      <alignment vertical="center" wrapText="1"/>
    </xf>
    <xf numFmtId="189" fontId="152" fillId="44" borderId="0" xfId="0" applyNumberFormat="1" applyFont="1" applyFill="1" applyBorder="1" applyAlignment="1">
      <alignment horizontal="right" vertical="center" wrapText="1"/>
    </xf>
    <xf numFmtId="0" fontId="152" fillId="44" borderId="23" xfId="0" applyFont="1" applyFill="1" applyBorder="1" applyAlignment="1">
      <alignment vertical="center" wrapText="1"/>
    </xf>
    <xf numFmtId="189" fontId="152" fillId="44" borderId="23" xfId="0" applyNumberFormat="1" applyFont="1" applyFill="1" applyBorder="1" applyAlignment="1">
      <alignment horizontal="right" vertical="center" wrapText="1"/>
    </xf>
    <xf numFmtId="0" fontId="153" fillId="44" borderId="0" xfId="0" applyFont="1" applyFill="1" applyBorder="1" applyAlignment="1">
      <alignment vertical="center" wrapText="1"/>
    </xf>
    <xf numFmtId="189" fontId="153" fillId="44" borderId="0" xfId="0" applyNumberFormat="1" applyFont="1" applyFill="1" applyBorder="1" applyAlignment="1">
      <alignment horizontal="right" vertical="center" wrapText="1"/>
    </xf>
    <xf numFmtId="49" fontId="3" fillId="44" borderId="46" xfId="0" applyNumberFormat="1" applyFont="1" applyFill="1" applyBorder="1" applyAlignment="1">
      <alignment horizontal="left" vertical="center"/>
    </xf>
    <xf numFmtId="3" fontId="3" fillId="44" borderId="46" xfId="0" applyNumberFormat="1" applyFont="1" applyFill="1" applyBorder="1" applyAlignment="1">
      <alignment horizontal="right" vertical="center" wrapText="1"/>
    </xf>
    <xf numFmtId="0" fontId="145" fillId="0" borderId="0" xfId="0" applyFont="1" applyAlignment="1">
      <alignment wrapText="1"/>
    </xf>
    <xf numFmtId="220" fontId="147" fillId="0" borderId="47" xfId="0" applyNumberFormat="1" applyFont="1" applyFill="1" applyBorder="1" applyAlignment="1">
      <alignment horizontal="center" vertical="top"/>
    </xf>
    <xf numFmtId="220" fontId="147" fillId="0" borderId="48" xfId="0" applyNumberFormat="1" applyFont="1" applyFill="1" applyBorder="1" applyAlignment="1">
      <alignment horizontal="center" vertical="top"/>
    </xf>
    <xf numFmtId="220" fontId="147" fillId="0" borderId="49" xfId="0" applyNumberFormat="1" applyFont="1" applyFill="1" applyBorder="1" applyAlignment="1">
      <alignment horizontal="center" vertical="top"/>
    </xf>
    <xf numFmtId="220" fontId="147" fillId="0" borderId="25" xfId="0" applyNumberFormat="1" applyFont="1" applyFill="1" applyBorder="1" applyAlignment="1">
      <alignment horizontal="center" vertical="top"/>
    </xf>
    <xf numFmtId="220" fontId="147" fillId="0" borderId="19" xfId="0" applyNumberFormat="1" applyFont="1" applyFill="1" applyBorder="1" applyAlignment="1">
      <alignment horizontal="center" vertical="top"/>
    </xf>
    <xf numFmtId="220" fontId="147" fillId="0" borderId="42" xfId="0" applyNumberFormat="1" applyFont="1" applyFill="1" applyBorder="1" applyAlignment="1">
      <alignment horizontal="center" vertical="top"/>
    </xf>
    <xf numFmtId="0" fontId="150" fillId="0" borderId="50" xfId="0" applyFont="1" applyBorder="1" applyAlignment="1">
      <alignment/>
    </xf>
    <xf numFmtId="220" fontId="147" fillId="0" borderId="51" xfId="0" applyNumberFormat="1" applyFont="1" applyFill="1" applyBorder="1" applyAlignment="1">
      <alignment horizontal="center" vertical="top"/>
    </xf>
    <xf numFmtId="220" fontId="147" fillId="0" borderId="52" xfId="0" applyNumberFormat="1" applyFont="1" applyFill="1" applyBorder="1" applyAlignment="1">
      <alignment horizontal="center" vertical="top"/>
    </xf>
    <xf numFmtId="220" fontId="147" fillId="0" borderId="53" xfId="0" applyNumberFormat="1" applyFont="1" applyFill="1" applyBorder="1" applyAlignment="1">
      <alignment horizontal="center" vertical="top"/>
    </xf>
    <xf numFmtId="220" fontId="154" fillId="0" borderId="34" xfId="0" applyNumberFormat="1" applyFont="1" applyFill="1" applyBorder="1" applyAlignment="1">
      <alignment horizontal="center" vertical="top"/>
    </xf>
    <xf numFmtId="220" fontId="154" fillId="0" borderId="8" xfId="0" applyNumberFormat="1" applyFont="1" applyFill="1" applyBorder="1" applyAlignment="1">
      <alignment horizontal="center" vertical="top"/>
    </xf>
    <xf numFmtId="220" fontId="154" fillId="0" borderId="17" xfId="0" applyNumberFormat="1" applyFont="1" applyFill="1" applyBorder="1" applyAlignment="1">
      <alignment horizontal="center" vertical="top"/>
    </xf>
    <xf numFmtId="3" fontId="145" fillId="0" borderId="0" xfId="0" applyNumberFormat="1" applyFont="1" applyFill="1" applyAlignment="1" quotePrefix="1">
      <alignment/>
    </xf>
    <xf numFmtId="0" fontId="146" fillId="0" borderId="37" xfId="0" applyFont="1" applyFill="1" applyBorder="1" applyAlignment="1">
      <alignment/>
    </xf>
    <xf numFmtId="1" fontId="146" fillId="0" borderId="37" xfId="0" applyNumberFormat="1" applyFont="1" applyFill="1" applyBorder="1" applyAlignment="1">
      <alignment/>
    </xf>
    <xf numFmtId="3" fontId="145" fillId="0" borderId="0" xfId="0" applyNumberFormat="1" applyFont="1" applyFill="1" applyAlignment="1">
      <alignment/>
    </xf>
    <xf numFmtId="3" fontId="146" fillId="0" borderId="37" xfId="0" applyNumberFormat="1" applyFont="1" applyFill="1" applyBorder="1" applyAlignment="1">
      <alignment/>
    </xf>
    <xf numFmtId="0" fontId="146" fillId="0" borderId="44" xfId="0" applyFont="1" applyFill="1" applyBorder="1" applyAlignment="1">
      <alignment/>
    </xf>
    <xf numFmtId="0" fontId="146" fillId="0" borderId="0" xfId="0" applyFont="1" applyFill="1" applyBorder="1" applyAlignment="1">
      <alignment/>
    </xf>
    <xf numFmtId="3" fontId="146" fillId="0" borderId="44" xfId="0" applyNumberFormat="1" applyFont="1" applyFill="1" applyBorder="1" applyAlignment="1">
      <alignment/>
    </xf>
    <xf numFmtId="9" fontId="146" fillId="0" borderId="0" xfId="702" applyNumberFormat="1" applyFont="1" applyFill="1" applyBorder="1" applyAlignment="1">
      <alignment/>
    </xf>
    <xf numFmtId="0" fontId="5" fillId="44" borderId="0" xfId="0" applyFont="1" applyFill="1" applyAlignment="1">
      <alignment horizontal="left"/>
    </xf>
    <xf numFmtId="0" fontId="5" fillId="44" borderId="23" xfId="0" applyFont="1" applyFill="1" applyBorder="1" applyAlignment="1">
      <alignment horizontal="left"/>
    </xf>
    <xf numFmtId="3" fontId="5" fillId="0" borderId="0" xfId="0" applyNumberFormat="1" applyFont="1" applyFill="1" applyBorder="1" applyAlignment="1" quotePrefix="1">
      <alignment horizontal="right"/>
    </xf>
    <xf numFmtId="3" fontId="5" fillId="0" borderId="23" xfId="0" applyNumberFormat="1" applyFont="1" applyFill="1" applyBorder="1" applyAlignment="1" quotePrefix="1">
      <alignment horizontal="right"/>
    </xf>
    <xf numFmtId="1" fontId="4" fillId="0" borderId="0" xfId="0" applyNumberFormat="1" applyFont="1" applyFill="1" applyBorder="1" applyAlignment="1">
      <alignment/>
    </xf>
    <xf numFmtId="1" fontId="5" fillId="0" borderId="0" xfId="0" applyNumberFormat="1" applyFont="1" applyFill="1" applyBorder="1" applyAlignment="1">
      <alignment/>
    </xf>
    <xf numFmtId="1" fontId="5" fillId="0" borderId="23" xfId="0" applyNumberFormat="1" applyFont="1" applyFill="1" applyBorder="1" applyAlignment="1">
      <alignment/>
    </xf>
    <xf numFmtId="0" fontId="4" fillId="44" borderId="0" xfId="0" applyFont="1" applyFill="1" applyBorder="1" applyAlignment="1">
      <alignment/>
    </xf>
    <xf numFmtId="0" fontId="4" fillId="0" borderId="0" xfId="0" applyFont="1" applyFill="1" applyAlignment="1">
      <alignment/>
    </xf>
    <xf numFmtId="0" fontId="4" fillId="0" borderId="36" xfId="0" applyFont="1" applyFill="1" applyBorder="1" applyAlignment="1">
      <alignment/>
    </xf>
    <xf numFmtId="3" fontId="4" fillId="0" borderId="36" xfId="0" applyNumberFormat="1" applyFont="1" applyFill="1" applyBorder="1" applyAlignment="1">
      <alignment horizontal="right"/>
    </xf>
    <xf numFmtId="3" fontId="4" fillId="0" borderId="36" xfId="0" applyNumberFormat="1" applyFont="1" applyBorder="1" applyAlignment="1">
      <alignment horizontal="right"/>
    </xf>
    <xf numFmtId="0" fontId="5" fillId="0" borderId="0" xfId="0" applyFont="1" applyFill="1" applyBorder="1" applyAlignment="1">
      <alignment/>
    </xf>
    <xf numFmtId="0" fontId="5" fillId="0" borderId="23" xfId="0" applyFont="1" applyFill="1" applyBorder="1" applyAlignment="1">
      <alignment/>
    </xf>
    <xf numFmtId="3" fontId="5" fillId="0" borderId="23" xfId="0" applyNumberFormat="1" applyFont="1" applyBorder="1" applyAlignment="1">
      <alignment horizontal="right"/>
    </xf>
    <xf numFmtId="0" fontId="4" fillId="0" borderId="0" xfId="0" applyFont="1" applyFill="1" applyBorder="1" applyAlignment="1">
      <alignment/>
    </xf>
    <xf numFmtId="3" fontId="4" fillId="0" borderId="0" xfId="0" applyNumberFormat="1" applyFont="1" applyBorder="1" applyAlignment="1">
      <alignment horizontal="right"/>
    </xf>
    <xf numFmtId="0" fontId="113" fillId="0" borderId="0" xfId="0" applyFont="1" applyFill="1" applyAlignment="1">
      <alignment wrapText="1"/>
    </xf>
    <xf numFmtId="182" fontId="5" fillId="0" borderId="0" xfId="0" applyNumberFormat="1" applyFont="1" applyFill="1" applyBorder="1" applyAlignment="1">
      <alignment horizontal="right"/>
    </xf>
    <xf numFmtId="0" fontId="5" fillId="0" borderId="0" xfId="0" applyFont="1" applyFill="1" applyBorder="1" applyAlignment="1">
      <alignment horizontal="left"/>
    </xf>
    <xf numFmtId="0" fontId="4" fillId="0" borderId="0" xfId="0" applyFont="1" applyFill="1" applyBorder="1" applyAlignment="1">
      <alignment horizontal="left"/>
    </xf>
    <xf numFmtId="3" fontId="5" fillId="0" borderId="23" xfId="0" applyNumberFormat="1" applyFont="1" applyFill="1" applyBorder="1" applyAlignment="1">
      <alignment horizontal="right"/>
    </xf>
    <xf numFmtId="3" fontId="5" fillId="0" borderId="0" xfId="0" applyNumberFormat="1" applyFont="1" applyFill="1" applyBorder="1" applyAlignment="1">
      <alignment vertical="top"/>
    </xf>
    <xf numFmtId="0" fontId="4" fillId="26" borderId="35" xfId="199" applyFont="1" applyFill="1" applyBorder="1" applyAlignment="1">
      <alignment horizontal="left" wrapText="1"/>
      <protection/>
    </xf>
    <xf numFmtId="0" fontId="4" fillId="26" borderId="35" xfId="199" applyFont="1" applyFill="1" applyBorder="1" applyAlignment="1">
      <alignment horizontal="right" wrapText="1"/>
      <protection/>
    </xf>
    <xf numFmtId="3" fontId="5" fillId="0" borderId="0" xfId="199" applyNumberFormat="1" applyFont="1">
      <alignment/>
      <protection/>
    </xf>
    <xf numFmtId="3" fontId="4" fillId="0" borderId="36" xfId="199" applyNumberFormat="1" applyFont="1" applyBorder="1">
      <alignment/>
      <protection/>
    </xf>
    <xf numFmtId="0" fontId="5" fillId="0" borderId="0" xfId="199" applyFont="1">
      <alignment/>
      <protection/>
    </xf>
    <xf numFmtId="0" fontId="5" fillId="0" borderId="0" xfId="199" applyFont="1" applyAlignment="1">
      <alignment wrapText="1"/>
      <protection/>
    </xf>
    <xf numFmtId="0" fontId="5" fillId="0" borderId="0" xfId="199" applyFont="1" applyAlignment="1">
      <alignment horizontal="left" wrapText="1"/>
      <protection/>
    </xf>
    <xf numFmtId="0" fontId="4" fillId="0" borderId="36" xfId="199" applyFont="1" applyBorder="1">
      <alignment/>
      <protection/>
    </xf>
    <xf numFmtId="3" fontId="4" fillId="0" borderId="35" xfId="199" applyNumberFormat="1" applyFont="1" applyBorder="1" applyAlignment="1">
      <alignment wrapText="1"/>
      <protection/>
    </xf>
    <xf numFmtId="4" fontId="5" fillId="0" borderId="0" xfId="199" applyNumberFormat="1" applyFont="1">
      <alignment/>
      <protection/>
    </xf>
    <xf numFmtId="3" fontId="5" fillId="0" borderId="36" xfId="199" applyNumberFormat="1" applyFont="1" applyBorder="1">
      <alignment/>
      <protection/>
    </xf>
    <xf numFmtId="0" fontId="5" fillId="26" borderId="0" xfId="199" applyFont="1" applyFill="1" applyAlignment="1">
      <alignment horizontal="left" wrapText="1"/>
      <protection/>
    </xf>
    <xf numFmtId="2" fontId="5" fillId="26" borderId="0" xfId="199" applyNumberFormat="1" applyFont="1" applyFill="1" applyAlignment="1">
      <alignment horizontal="right" wrapText="1"/>
      <protection/>
    </xf>
    <xf numFmtId="3" fontId="5" fillId="26" borderId="0" xfId="199" applyNumberFormat="1" applyFont="1" applyFill="1" applyAlignment="1">
      <alignment horizontal="right" wrapText="1"/>
      <protection/>
    </xf>
    <xf numFmtId="0" fontId="5" fillId="26" borderId="0" xfId="199" applyFont="1" applyFill="1" applyAlignment="1">
      <alignment horizontal="left"/>
      <protection/>
    </xf>
    <xf numFmtId="1" fontId="5" fillId="26" borderId="0" xfId="199" applyNumberFormat="1" applyFont="1" applyFill="1" applyAlignment="1">
      <alignment horizontal="right" wrapText="1"/>
      <protection/>
    </xf>
    <xf numFmtId="0" fontId="33" fillId="27" borderId="0" xfId="223" applyFont="1" applyFill="1">
      <alignment/>
      <protection/>
    </xf>
    <xf numFmtId="0" fontId="4" fillId="27" borderId="0" xfId="223" applyFont="1" applyFill="1">
      <alignment/>
      <protection/>
    </xf>
    <xf numFmtId="0" fontId="145" fillId="0" borderId="0" xfId="223" applyFont="1">
      <alignment/>
      <protection/>
    </xf>
    <xf numFmtId="0" fontId="0" fillId="0" borderId="0" xfId="223" applyFont="1">
      <alignment/>
      <protection/>
    </xf>
    <xf numFmtId="0" fontId="4" fillId="26" borderId="35" xfId="223" applyFont="1" applyFill="1" applyBorder="1" applyAlignment="1">
      <alignment horizontal="right" wrapText="1"/>
      <protection/>
    </xf>
    <xf numFmtId="0" fontId="5" fillId="27" borderId="0" xfId="223" applyFont="1" applyFill="1" quotePrefix="1">
      <alignment/>
      <protection/>
    </xf>
    <xf numFmtId="9" fontId="5" fillId="27" borderId="0" xfId="703" applyFont="1" applyFill="1" applyAlignment="1">
      <alignment/>
    </xf>
    <xf numFmtId="0" fontId="4" fillId="27" borderId="44" xfId="223" applyFont="1" applyFill="1" applyBorder="1" quotePrefix="1">
      <alignment/>
      <protection/>
    </xf>
    <xf numFmtId="1" fontId="4" fillId="27" borderId="44" xfId="223" applyNumberFormat="1" applyFont="1" applyFill="1" applyBorder="1" quotePrefix="1">
      <alignment/>
      <protection/>
    </xf>
    <xf numFmtId="3" fontId="4" fillId="44" borderId="35" xfId="0" applyNumberFormat="1" applyFont="1" applyFill="1" applyBorder="1" applyAlignment="1">
      <alignment/>
    </xf>
    <xf numFmtId="3" fontId="4" fillId="0" borderId="0" xfId="0" applyNumberFormat="1" applyFont="1" applyBorder="1" applyAlignment="1">
      <alignment vertical="top"/>
    </xf>
    <xf numFmtId="0" fontId="10" fillId="0" borderId="0" xfId="678" applyFont="1" applyAlignment="1">
      <alignment wrapText="1"/>
      <protection/>
    </xf>
    <xf numFmtId="0" fontId="119" fillId="0" borderId="0" xfId="0" applyFont="1" applyFill="1" applyBorder="1" applyAlignment="1">
      <alignment/>
    </xf>
    <xf numFmtId="0" fontId="101" fillId="0" borderId="0" xfId="680" applyFont="1" applyFill="1" applyBorder="1">
      <alignment/>
      <protection/>
    </xf>
    <xf numFmtId="0" fontId="119" fillId="0" borderId="0" xfId="680" applyFont="1" applyFill="1" applyBorder="1">
      <alignment/>
      <protection/>
    </xf>
    <xf numFmtId="0" fontId="101" fillId="0" borderId="0" xfId="680" applyFont="1" applyBorder="1">
      <alignment/>
      <protection/>
    </xf>
    <xf numFmtId="3" fontId="3" fillId="44" borderId="0" xfId="0" applyNumberFormat="1" applyFont="1" applyFill="1" applyAlignment="1">
      <alignment/>
    </xf>
    <xf numFmtId="0" fontId="35" fillId="26" borderId="35" xfId="0" applyFont="1" applyFill="1" applyBorder="1" applyAlignment="1">
      <alignment horizontal="right"/>
    </xf>
    <xf numFmtId="182" fontId="0" fillId="27" borderId="0" xfId="0" applyNumberFormat="1" applyFont="1" applyFill="1" applyBorder="1" applyAlignment="1">
      <alignment/>
    </xf>
    <xf numFmtId="3" fontId="35" fillId="27" borderId="0" xfId="0" applyNumberFormat="1" applyFont="1" applyFill="1" applyAlignment="1">
      <alignment/>
    </xf>
    <xf numFmtId="182" fontId="0" fillId="27" borderId="23" xfId="0" applyNumberFormat="1" applyFont="1" applyFill="1" applyBorder="1" applyAlignment="1">
      <alignment/>
    </xf>
    <xf numFmtId="3" fontId="35" fillId="27" borderId="23" xfId="0" applyNumberFormat="1" applyFont="1" applyFill="1" applyBorder="1" applyAlignment="1">
      <alignment/>
    </xf>
    <xf numFmtId="182" fontId="0" fillId="27" borderId="0" xfId="0" applyNumberFormat="1" applyFont="1" applyFill="1" applyAlignment="1">
      <alignment/>
    </xf>
    <xf numFmtId="0" fontId="120" fillId="0" borderId="0" xfId="199" applyFont="1" applyAlignment="1">
      <alignment horizontal="left" vertical="center" wrapText="1"/>
      <protection/>
    </xf>
    <xf numFmtId="0" fontId="0" fillId="0" borderId="0" xfId="0" applyAlignment="1">
      <alignment horizontal="left" vertical="center" wrapText="1"/>
    </xf>
    <xf numFmtId="14" fontId="150" fillId="52" borderId="54" xfId="0" applyNumberFormat="1" applyFont="1" applyFill="1" applyBorder="1" applyAlignment="1" quotePrefix="1">
      <alignment horizontal="left"/>
    </xf>
    <xf numFmtId="14" fontId="150" fillId="52" borderId="44" xfId="0" applyNumberFormat="1" applyFont="1" applyFill="1" applyBorder="1" applyAlignment="1" quotePrefix="1">
      <alignment horizontal="center"/>
    </xf>
    <xf numFmtId="14" fontId="150" fillId="52" borderId="54" xfId="0" applyNumberFormat="1" applyFont="1" applyFill="1" applyBorder="1" applyAlignment="1" quotePrefix="1">
      <alignment horizontal="center"/>
    </xf>
    <xf numFmtId="0" fontId="155" fillId="53" borderId="36" xfId="0" applyFont="1" applyFill="1" applyBorder="1" applyAlignment="1">
      <alignment/>
    </xf>
    <xf numFmtId="3" fontId="4" fillId="52" borderId="35" xfId="0" applyNumberFormat="1" applyFont="1" applyFill="1" applyBorder="1" applyAlignment="1">
      <alignment horizontal="right"/>
    </xf>
    <xf numFmtId="3" fontId="3" fillId="52" borderId="36" xfId="0" applyNumberFormat="1" applyFont="1" applyFill="1" applyBorder="1" applyAlignment="1">
      <alignment/>
    </xf>
    <xf numFmtId="3" fontId="155" fillId="53" borderId="36" xfId="0" applyNumberFormat="1" applyFont="1" applyFill="1" applyBorder="1" applyAlignment="1">
      <alignment/>
    </xf>
    <xf numFmtId="0" fontId="155" fillId="53" borderId="23" xfId="0" applyFont="1" applyFill="1" applyBorder="1" applyAlignment="1">
      <alignment/>
    </xf>
    <xf numFmtId="49" fontId="4" fillId="52" borderId="23" xfId="0" applyNumberFormat="1" applyFont="1" applyFill="1" applyBorder="1" applyAlignment="1">
      <alignment horizontal="right"/>
    </xf>
    <xf numFmtId="0" fontId="3" fillId="52" borderId="23" xfId="0" applyFont="1" applyFill="1" applyBorder="1" applyAlignment="1">
      <alignment horizontal="right" wrapText="1"/>
    </xf>
    <xf numFmtId="3" fontId="8" fillId="52" borderId="23" xfId="0" applyNumberFormat="1" applyFont="1" applyFill="1" applyBorder="1" applyAlignment="1">
      <alignment horizontal="right"/>
    </xf>
    <xf numFmtId="0" fontId="155" fillId="53" borderId="23" xfId="0" applyFont="1" applyFill="1" applyBorder="1" applyAlignment="1">
      <alignment horizontal="right" wrapText="1"/>
    </xf>
    <xf numFmtId="184" fontId="156" fillId="54" borderId="23" xfId="0" applyNumberFormat="1" applyFont="1" applyFill="1" applyBorder="1" applyAlignment="1" applyProtection="1">
      <alignment horizontal="right"/>
      <protection/>
    </xf>
    <xf numFmtId="0" fontId="96" fillId="0" borderId="0" xfId="0" applyFont="1" applyAlignment="1">
      <alignment horizontal="left"/>
    </xf>
    <xf numFmtId="0" fontId="112" fillId="44" borderId="0" xfId="0" applyFont="1" applyFill="1" applyBorder="1" applyAlignment="1">
      <alignment horizontal="left" indent="1"/>
    </xf>
    <xf numFmtId="3" fontId="7" fillId="44" borderId="0" xfId="0" applyNumberFormat="1" applyFont="1" applyFill="1" applyBorder="1" applyAlignment="1">
      <alignment/>
    </xf>
    <xf numFmtId="183" fontId="5" fillId="44" borderId="0" xfId="0" applyNumberFormat="1" applyFont="1" applyFill="1" applyBorder="1" applyAlignment="1">
      <alignment/>
    </xf>
    <xf numFmtId="183" fontId="5" fillId="44" borderId="23" xfId="0" applyNumberFormat="1" applyFont="1" applyFill="1" applyBorder="1" applyAlignment="1">
      <alignment/>
    </xf>
    <xf numFmtId="183" fontId="156" fillId="44" borderId="0" xfId="0" applyNumberFormat="1" applyFont="1" applyFill="1" applyAlignment="1">
      <alignment horizontal="right" vertical="center" wrapText="1"/>
    </xf>
    <xf numFmtId="183" fontId="156" fillId="44" borderId="23" xfId="0" applyNumberFormat="1" applyFont="1" applyFill="1" applyBorder="1" applyAlignment="1">
      <alignment horizontal="right" vertical="center" wrapText="1"/>
    </xf>
    <xf numFmtId="0" fontId="114" fillId="0" borderId="0" xfId="0" applyFont="1" applyFill="1" applyAlignment="1">
      <alignment/>
    </xf>
    <xf numFmtId="182" fontId="101" fillId="0" borderId="0" xfId="0" applyNumberFormat="1" applyFont="1" applyFill="1" applyBorder="1" applyAlignment="1">
      <alignment horizontal="right"/>
    </xf>
    <xf numFmtId="182" fontId="101" fillId="0" borderId="0" xfId="0" applyNumberFormat="1" applyFont="1" applyFill="1" applyBorder="1" applyAlignment="1" quotePrefix="1">
      <alignment horizontal="right"/>
    </xf>
    <xf numFmtId="0" fontId="101" fillId="0" borderId="0" xfId="774" applyFont="1" applyFill="1">
      <alignment/>
      <protection/>
    </xf>
    <xf numFmtId="3" fontId="101" fillId="0" borderId="0" xfId="0" applyNumberFormat="1" applyFont="1" applyFill="1" applyBorder="1" applyAlignment="1" quotePrefix="1">
      <alignment horizontal="right"/>
    </xf>
    <xf numFmtId="3" fontId="101" fillId="0" borderId="0" xfId="0" applyNumberFormat="1" applyFont="1" applyFill="1" applyBorder="1" applyAlignment="1" quotePrefix="1">
      <alignment horizontal="right" wrapText="1"/>
    </xf>
    <xf numFmtId="3" fontId="101" fillId="0" borderId="0" xfId="774" applyNumberFormat="1" applyFont="1" applyFill="1" applyBorder="1" applyAlignment="1">
      <alignment horizontal="right"/>
      <protection/>
    </xf>
    <xf numFmtId="182" fontId="5" fillId="0" borderId="0" xfId="0" applyNumberFormat="1" applyFont="1" applyFill="1" applyBorder="1" applyAlignment="1" quotePrefix="1">
      <alignment horizontal="right"/>
    </xf>
    <xf numFmtId="0" fontId="5" fillId="0" borderId="0" xfId="0" applyFont="1" applyFill="1" applyBorder="1" applyAlignment="1">
      <alignment horizontal="left" wrapText="1"/>
    </xf>
    <xf numFmtId="3" fontId="5" fillId="0" borderId="0" xfId="0" applyNumberFormat="1" applyFont="1" applyFill="1" applyBorder="1" applyAlignment="1" quotePrefix="1">
      <alignment horizontal="right" wrapText="1"/>
    </xf>
    <xf numFmtId="3" fontId="5" fillId="0" borderId="0" xfId="774" applyNumberFormat="1" applyFont="1" applyFill="1" applyBorder="1" applyAlignment="1">
      <alignment horizontal="right"/>
      <protection/>
    </xf>
    <xf numFmtId="0" fontId="5" fillId="0" borderId="0" xfId="683" applyFont="1" applyFill="1" applyBorder="1" applyAlignment="1">
      <alignment horizontal="right"/>
      <protection/>
    </xf>
    <xf numFmtId="0" fontId="5" fillId="0" borderId="0" xfId="683" applyFont="1" applyFill="1" applyBorder="1" applyAlignment="1" quotePrefix="1">
      <alignment horizontal="right"/>
      <protection/>
    </xf>
    <xf numFmtId="0" fontId="5" fillId="0" borderId="23" xfId="683" applyFont="1" applyFill="1" applyBorder="1" applyAlignment="1" quotePrefix="1">
      <alignment horizontal="right"/>
      <protection/>
    </xf>
    <xf numFmtId="0" fontId="3" fillId="26" borderId="36" xfId="0" applyFont="1" applyFill="1" applyBorder="1" applyAlignment="1">
      <alignment/>
    </xf>
    <xf numFmtId="0" fontId="3" fillId="26" borderId="23" xfId="0" applyFont="1" applyFill="1" applyBorder="1" applyAlignment="1">
      <alignment/>
    </xf>
    <xf numFmtId="0" fontId="3" fillId="0" borderId="0" xfId="0" applyFont="1" applyFill="1" applyBorder="1" applyAlignment="1">
      <alignment/>
    </xf>
    <xf numFmtId="2" fontId="6" fillId="0" borderId="0" xfId="221" applyNumberFormat="1" applyFont="1" applyFill="1" applyAlignment="1" quotePrefix="1">
      <alignment horizontal="right"/>
      <protection/>
    </xf>
    <xf numFmtId="2" fontId="6" fillId="0" borderId="0" xfId="511" applyNumberFormat="1" applyFont="1" applyFill="1" applyAlignment="1" quotePrefix="1">
      <alignment horizontal="right"/>
      <protection/>
    </xf>
    <xf numFmtId="0" fontId="6" fillId="0" borderId="0" xfId="0" applyNumberFormat="1" applyFont="1" applyFill="1" applyAlignment="1" quotePrefix="1">
      <alignment horizontal="right"/>
    </xf>
    <xf numFmtId="2" fontId="6" fillId="0" borderId="0" xfId="0" applyNumberFormat="1" applyFont="1" applyFill="1" applyAlignment="1" quotePrefix="1">
      <alignment horizontal="right" wrapText="1"/>
    </xf>
    <xf numFmtId="2" fontId="6" fillId="0" borderId="0" xfId="221" applyNumberFormat="1" applyFont="1" applyFill="1" applyAlignment="1" quotePrefix="1">
      <alignment horizontal="right" wrapText="1"/>
      <protection/>
    </xf>
    <xf numFmtId="3" fontId="6" fillId="0" borderId="0" xfId="511" applyNumberFormat="1" applyFont="1" applyFill="1" applyAlignment="1">
      <alignment horizontal="right"/>
      <protection/>
    </xf>
    <xf numFmtId="3" fontId="6" fillId="0" borderId="0" xfId="0" applyNumberFormat="1" applyFont="1" applyFill="1" applyAlignment="1">
      <alignment/>
    </xf>
    <xf numFmtId="2" fontId="6" fillId="0" borderId="0" xfId="511" applyNumberFormat="1" applyFont="1" applyFill="1" applyAlignment="1">
      <alignment horizontal="right"/>
      <protection/>
    </xf>
    <xf numFmtId="180" fontId="6" fillId="0" borderId="0" xfId="0" applyNumberFormat="1" applyFont="1" applyFill="1" applyAlignment="1">
      <alignment horizontal="right"/>
    </xf>
    <xf numFmtId="180" fontId="6" fillId="0" borderId="0" xfId="221" applyNumberFormat="1" applyFont="1" applyFill="1" applyAlignment="1">
      <alignment horizontal="right"/>
      <protection/>
    </xf>
    <xf numFmtId="180" fontId="6" fillId="0" borderId="0" xfId="0" applyNumberFormat="1" applyFont="1" applyFill="1" applyAlignment="1" quotePrefix="1">
      <alignment horizontal="right"/>
    </xf>
    <xf numFmtId="180" fontId="6" fillId="0" borderId="0" xfId="511" applyNumberFormat="1" applyFont="1" applyFill="1" applyAlignment="1">
      <alignment horizontal="right"/>
      <protection/>
    </xf>
    <xf numFmtId="0" fontId="31" fillId="0" borderId="0" xfId="0" applyFont="1" applyFill="1" applyAlignment="1">
      <alignment/>
    </xf>
    <xf numFmtId="0" fontId="31" fillId="0" borderId="0" xfId="221" applyFont="1" applyFill="1" applyAlignment="1">
      <alignment/>
      <protection/>
    </xf>
    <xf numFmtId="2" fontId="6" fillId="0" borderId="0" xfId="221" applyNumberFormat="1" applyFont="1" applyFill="1" applyAlignment="1">
      <alignment horizontal="right"/>
      <protection/>
    </xf>
    <xf numFmtId="1" fontId="6" fillId="0" borderId="0" xfId="0" applyNumberFormat="1" applyFont="1" applyFill="1" applyAlignment="1">
      <alignment horizontal="right"/>
    </xf>
    <xf numFmtId="1" fontId="6" fillId="0" borderId="0" xfId="221" applyNumberFormat="1" applyFont="1" applyFill="1" applyAlignment="1">
      <alignment horizontal="right"/>
      <protection/>
    </xf>
    <xf numFmtId="0" fontId="6" fillId="0" borderId="0" xfId="0" applyFont="1" applyAlignment="1">
      <alignment/>
    </xf>
    <xf numFmtId="0" fontId="121" fillId="0" borderId="0" xfId="0" applyFont="1" applyAlignment="1">
      <alignment/>
    </xf>
    <xf numFmtId="3" fontId="6" fillId="0" borderId="0" xfId="221" applyNumberFormat="1" applyFont="1" applyFill="1" applyAlignment="1">
      <alignment horizontal="right"/>
      <protection/>
    </xf>
    <xf numFmtId="4" fontId="6" fillId="0" borderId="0" xfId="0" applyNumberFormat="1" applyFont="1" applyFill="1" applyAlignment="1">
      <alignment horizontal="right"/>
    </xf>
    <xf numFmtId="4" fontId="6" fillId="0" borderId="0" xfId="221" applyNumberFormat="1" applyFont="1" applyFill="1" applyAlignment="1">
      <alignment horizontal="right"/>
      <protection/>
    </xf>
    <xf numFmtId="0" fontId="31" fillId="0" borderId="0" xfId="221" applyFont="1" applyAlignment="1">
      <alignment/>
      <protection/>
    </xf>
    <xf numFmtId="3" fontId="5" fillId="0" borderId="0" xfId="221" applyNumberFormat="1" applyFont="1" applyFill="1" applyAlignment="1">
      <alignment horizontal="right"/>
      <protection/>
    </xf>
    <xf numFmtId="0" fontId="6" fillId="0" borderId="0" xfId="0" applyFont="1" applyFill="1" applyAlignment="1">
      <alignment wrapText="1"/>
    </xf>
    <xf numFmtId="0" fontId="119" fillId="0" borderId="0" xfId="680" applyFont="1">
      <alignment/>
      <protection/>
    </xf>
    <xf numFmtId="0" fontId="119" fillId="0" borderId="0" xfId="680" applyFont="1" applyAlignment="1">
      <alignment vertical="center"/>
      <protection/>
    </xf>
    <xf numFmtId="181" fontId="119" fillId="0" borderId="0" xfId="679" applyNumberFormat="1" applyFont="1" applyAlignment="1">
      <alignment horizontal="right" vertical="center"/>
      <protection/>
    </xf>
    <xf numFmtId="0" fontId="119" fillId="0" borderId="0" xfId="680" applyFont="1" applyFill="1" applyBorder="1" applyAlignment="1">
      <alignment vertical="center"/>
      <protection/>
    </xf>
    <xf numFmtId="0" fontId="35" fillId="46" borderId="35" xfId="0" applyFont="1" applyFill="1" applyBorder="1" applyAlignment="1">
      <alignment/>
    </xf>
    <xf numFmtId="0" fontId="35" fillId="46" borderId="35" xfId="0" applyFont="1" applyFill="1" applyBorder="1" applyAlignment="1">
      <alignment horizontal="right" wrapText="1"/>
    </xf>
    <xf numFmtId="0" fontId="36" fillId="0" borderId="0" xfId="0" applyFont="1" applyAlignment="1">
      <alignment vertical="center"/>
    </xf>
    <xf numFmtId="3" fontId="0" fillId="0" borderId="0" xfId="0" applyNumberFormat="1" applyFont="1" applyFill="1" applyAlignment="1">
      <alignment vertical="center"/>
    </xf>
    <xf numFmtId="0" fontId="145" fillId="0" borderId="0" xfId="0" applyNumberFormat="1" applyFont="1" applyFill="1" applyAlignment="1">
      <alignment vertical="center"/>
    </xf>
    <xf numFmtId="3" fontId="0" fillId="0" borderId="0" xfId="0" applyNumberFormat="1" applyFont="1" applyBorder="1" applyAlignment="1" quotePrefix="1">
      <alignment horizontal="right"/>
    </xf>
    <xf numFmtId="0" fontId="35" fillId="0" borderId="36" xfId="0" applyFont="1" applyFill="1" applyBorder="1" applyAlignment="1">
      <alignment vertical="center"/>
    </xf>
    <xf numFmtId="3" fontId="35" fillId="0" borderId="36" xfId="679" applyNumberFormat="1" applyFont="1" applyFill="1" applyBorder="1" applyAlignment="1">
      <alignment vertical="center"/>
      <protection/>
    </xf>
    <xf numFmtId="3" fontId="123" fillId="27" borderId="0" xfId="0" applyNumberFormat="1" applyFont="1" applyFill="1" applyBorder="1" applyAlignment="1">
      <alignment/>
    </xf>
    <xf numFmtId="3" fontId="122" fillId="27" borderId="0" xfId="0" applyNumberFormat="1" applyFont="1" applyFill="1" applyAlignment="1">
      <alignment/>
    </xf>
    <xf numFmtId="0" fontId="150" fillId="0" borderId="50" xfId="0" applyFont="1" applyFill="1" applyBorder="1" applyAlignment="1">
      <alignment horizontal="left"/>
    </xf>
    <xf numFmtId="0" fontId="150" fillId="0" borderId="51" xfId="0" applyFont="1" applyFill="1" applyBorder="1" applyAlignment="1">
      <alignment horizontal="center"/>
    </xf>
    <xf numFmtId="0" fontId="150" fillId="0" borderId="52" xfId="0" applyFont="1" applyFill="1" applyBorder="1" applyAlignment="1">
      <alignment horizontal="center"/>
    </xf>
    <xf numFmtId="0" fontId="150" fillId="0" borderId="53" xfId="0" applyFont="1" applyFill="1" applyBorder="1" applyAlignment="1">
      <alignment horizontal="center"/>
    </xf>
    <xf numFmtId="0" fontId="147" fillId="0" borderId="55" xfId="0" applyFont="1" applyBorder="1" applyAlignment="1">
      <alignment/>
    </xf>
    <xf numFmtId="0" fontId="154" fillId="0" borderId="56" xfId="0" applyFont="1" applyBorder="1" applyAlignment="1">
      <alignment/>
    </xf>
    <xf numFmtId="0" fontId="150" fillId="0" borderId="57" xfId="0" applyFont="1" applyBorder="1" applyAlignment="1">
      <alignment/>
    </xf>
    <xf numFmtId="3" fontId="4" fillId="52" borderId="35" xfId="0" applyNumberFormat="1" applyFont="1" applyFill="1" applyBorder="1" applyAlignment="1">
      <alignment horizontal="center"/>
    </xf>
    <xf numFmtId="3" fontId="31" fillId="0" borderId="0" xfId="0" applyNumberFormat="1" applyFont="1" applyFill="1" applyBorder="1" applyAlignment="1">
      <alignment wrapText="1"/>
    </xf>
    <xf numFmtId="0" fontId="6" fillId="0" borderId="0" xfId="0" applyFont="1" applyFill="1" applyAlignment="1">
      <alignment horizontal="left" wrapText="1"/>
    </xf>
    <xf numFmtId="0" fontId="120" fillId="0" borderId="0" xfId="199" applyFont="1" applyAlignment="1">
      <alignment horizontal="left" vertical="center" wrapText="1"/>
      <protection/>
    </xf>
    <xf numFmtId="0" fontId="0" fillId="0" borderId="0" xfId="0" applyAlignment="1">
      <alignment horizontal="left" vertical="center" wrapText="1"/>
    </xf>
    <xf numFmtId="0" fontId="31" fillId="0" borderId="0" xfId="228" applyFont="1" applyFill="1" applyAlignment="1">
      <alignment wrapText="1"/>
      <protection/>
    </xf>
    <xf numFmtId="0" fontId="0" fillId="0" borderId="0" xfId="0" applyFont="1" applyAlignment="1">
      <alignment wrapText="1"/>
    </xf>
    <xf numFmtId="0" fontId="31" fillId="0" borderId="0" xfId="515" applyFont="1" applyFill="1" applyAlignment="1">
      <alignment wrapText="1"/>
      <protection/>
    </xf>
    <xf numFmtId="0" fontId="115" fillId="0" borderId="0" xfId="0" applyFont="1" applyAlignment="1">
      <alignment wrapText="1"/>
    </xf>
    <xf numFmtId="0" fontId="0" fillId="0" borderId="0" xfId="0" applyAlignment="1">
      <alignment wrapText="1"/>
    </xf>
    <xf numFmtId="0" fontId="0" fillId="27" borderId="0" xfId="0" applyFont="1" applyFill="1" applyAlignment="1">
      <alignment wrapText="1"/>
    </xf>
    <xf numFmtId="0" fontId="0" fillId="0" borderId="0" xfId="0" applyFont="1" applyAlignment="1">
      <alignment/>
    </xf>
    <xf numFmtId="0" fontId="4" fillId="52" borderId="44" xfId="654" applyNumberFormat="1" applyFont="1" applyFill="1" applyBorder="1" applyAlignment="1">
      <alignment horizontal="center"/>
      <protection/>
    </xf>
    <xf numFmtId="0" fontId="4" fillId="52" borderId="58" xfId="654" applyNumberFormat="1" applyFont="1" applyFill="1" applyBorder="1" applyAlignment="1">
      <alignment horizontal="center"/>
      <protection/>
    </xf>
    <xf numFmtId="0" fontId="147" fillId="0" borderId="46" xfId="0" applyFont="1" applyBorder="1" applyAlignment="1">
      <alignment horizontal="left" wrapText="1"/>
    </xf>
    <xf numFmtId="0" fontId="35" fillId="47" borderId="10" xfId="159" applyFont="1" applyFill="1" applyBorder="1" applyAlignment="1">
      <alignment horizontal="center" vertical="center" wrapText="1"/>
      <protection/>
    </xf>
    <xf numFmtId="0" fontId="35" fillId="47" borderId="36" xfId="159" applyFont="1" applyFill="1" applyBorder="1" applyAlignment="1">
      <alignment horizontal="center" vertical="center" wrapText="1"/>
      <protection/>
    </xf>
    <xf numFmtId="0" fontId="35" fillId="47" borderId="40" xfId="159" applyFont="1" applyFill="1" applyBorder="1" applyAlignment="1">
      <alignment horizontal="center" vertical="center" wrapText="1"/>
      <protection/>
    </xf>
    <xf numFmtId="0" fontId="0" fillId="0" borderId="35" xfId="228" applyFont="1" applyFill="1" applyBorder="1" applyAlignment="1">
      <alignment horizontal="left"/>
      <protection/>
    </xf>
    <xf numFmtId="0" fontId="0" fillId="0" borderId="36" xfId="228" applyFont="1" applyFill="1" applyBorder="1" applyAlignment="1">
      <alignment horizontal="left" wrapText="1"/>
      <protection/>
    </xf>
    <xf numFmtId="0" fontId="0" fillId="0" borderId="23" xfId="228" applyFont="1" applyFill="1" applyBorder="1" applyAlignment="1">
      <alignment horizontal="left"/>
      <protection/>
    </xf>
    <xf numFmtId="0" fontId="0" fillId="0" borderId="35" xfId="228" applyFont="1" applyFill="1" applyBorder="1" applyAlignment="1">
      <alignment horizontal="left" wrapText="1"/>
      <protection/>
    </xf>
    <xf numFmtId="0" fontId="5" fillId="44" borderId="0" xfId="228" applyFont="1" applyFill="1" applyBorder="1" applyAlignment="1">
      <alignment horizontal="left" vertical="top" wrapText="1"/>
      <protection/>
    </xf>
    <xf numFmtId="0" fontId="5" fillId="44" borderId="0" xfId="0" applyFont="1" applyFill="1" applyAlignment="1">
      <alignment horizontal="left" wrapText="1"/>
    </xf>
    <xf numFmtId="0" fontId="157" fillId="44" borderId="0" xfId="228" applyFont="1" applyFill="1" applyBorder="1" applyAlignment="1">
      <alignment horizontal="left" vertical="top" wrapText="1"/>
      <protection/>
    </xf>
    <xf numFmtId="0" fontId="147" fillId="44" borderId="0" xfId="0" applyFont="1" applyFill="1" applyAlignment="1">
      <alignment wrapText="1"/>
    </xf>
    <xf numFmtId="0" fontId="4" fillId="26" borderId="35" xfId="0" applyFont="1" applyFill="1" applyBorder="1" applyAlignment="1">
      <alignment horizontal="center" wrapText="1"/>
    </xf>
    <xf numFmtId="0" fontId="0" fillId="0" borderId="35" xfId="0" applyBorder="1" applyAlignment="1">
      <alignment horizontal="center" wrapText="1"/>
    </xf>
    <xf numFmtId="0" fontId="5" fillId="0" borderId="0" xfId="0" applyFont="1" applyAlignment="1">
      <alignment wrapText="1"/>
    </xf>
    <xf numFmtId="0" fontId="4" fillId="26" borderId="59" xfId="0" applyNumberFormat="1" applyFont="1" applyFill="1" applyBorder="1" applyAlignment="1">
      <alignment horizontal="center"/>
    </xf>
    <xf numFmtId="0" fontId="4" fillId="26" borderId="36" xfId="0" applyNumberFormat="1" applyFont="1" applyFill="1" applyBorder="1" applyAlignment="1">
      <alignment horizontal="center"/>
    </xf>
    <xf numFmtId="0" fontId="4" fillId="26" borderId="60" xfId="0" applyNumberFormat="1" applyFont="1" applyFill="1" applyBorder="1" applyAlignment="1">
      <alignment horizontal="center"/>
    </xf>
    <xf numFmtId="0" fontId="102" fillId="0" borderId="0" xfId="0" applyFont="1" applyFill="1" applyAlignment="1">
      <alignment horizontal="left" wrapText="1"/>
    </xf>
    <xf numFmtId="0" fontId="0" fillId="0" borderId="0" xfId="0" applyAlignment="1">
      <alignment horizontal="left" wrapText="1"/>
    </xf>
    <xf numFmtId="0" fontId="102" fillId="0" borderId="0" xfId="0" applyFont="1" applyFill="1" applyBorder="1" applyAlignment="1">
      <alignment horizontal="left" wrapText="1"/>
    </xf>
    <xf numFmtId="0" fontId="0" fillId="0" borderId="0" xfId="0" applyAlignment="1">
      <alignment horizontal="left"/>
    </xf>
    <xf numFmtId="0" fontId="0" fillId="0" borderId="0" xfId="0" applyFont="1" applyFill="1" applyAlignment="1">
      <alignment vertical="center"/>
    </xf>
    <xf numFmtId="0" fontId="4" fillId="0" borderId="37" xfId="0" applyFont="1" applyBorder="1" applyAlignment="1">
      <alignment vertical="center" wrapText="1"/>
    </xf>
    <xf numFmtId="3" fontId="4" fillId="0" borderId="29" xfId="0" applyNumberFormat="1" applyFont="1" applyFill="1" applyBorder="1" applyAlignment="1" quotePrefix="1">
      <alignment horizontal="righ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Alignment="1">
      <alignment/>
    </xf>
    <xf numFmtId="192" fontId="4" fillId="44" borderId="23" xfId="0" applyNumberFormat="1" applyFont="1" applyFill="1" applyBorder="1" applyAlignment="1">
      <alignment horizontal="center"/>
    </xf>
    <xf numFmtId="0" fontId="5" fillId="0" borderId="0" xfId="0" applyFont="1" applyAlignment="1">
      <alignment horizontal="center"/>
    </xf>
    <xf numFmtId="0" fontId="0" fillId="0" borderId="0" xfId="0" applyFont="1" applyAlignment="1">
      <alignment horizontal="center"/>
    </xf>
    <xf numFmtId="0" fontId="99" fillId="26" borderId="0" xfId="0" applyFont="1" applyFill="1" applyAlignment="1">
      <alignment horizontal="center"/>
    </xf>
    <xf numFmtId="2" fontId="0" fillId="0" borderId="0" xfId="0" applyNumberFormat="1" applyFont="1" applyAlignment="1">
      <alignment/>
    </xf>
  </cellXfs>
  <cellStyles count="878">
    <cellStyle name="Normal" xfId="0"/>
    <cellStyle name="_Data" xfId="15"/>
    <cellStyle name="_Grafer till ÅR 2011_J Lundberg 130129" xfId="16"/>
    <cellStyle name="_Row3" xfId="17"/>
    <cellStyle name="=C:\WINNT35\SYSTEM32\COMMAND.COM" xfId="18"/>
    <cellStyle name="20% - Accent1" xfId="19"/>
    <cellStyle name="20% - Accent1 2" xfId="20"/>
    <cellStyle name="20% - Accent2" xfId="21"/>
    <cellStyle name="20% - Accent2 2" xfId="22"/>
    <cellStyle name="20% - Accent3" xfId="23"/>
    <cellStyle name="20% - Accent3 2" xfId="24"/>
    <cellStyle name="20% - Accent4" xfId="25"/>
    <cellStyle name="20% - Accent4 2" xfId="26"/>
    <cellStyle name="20% - Accent5" xfId="27"/>
    <cellStyle name="20% - Accent5 2" xfId="28"/>
    <cellStyle name="20% - Accent6" xfId="29"/>
    <cellStyle name="20% - Accent6 2" xfId="30"/>
    <cellStyle name="20% - Dekorfärg1 2" xfId="31"/>
    <cellStyle name="20% - Dekorfärg2 2" xfId="32"/>
    <cellStyle name="20% - Dekorfärg3 2" xfId="33"/>
    <cellStyle name="20% - Dekorfärg4 2" xfId="34"/>
    <cellStyle name="20% - Dekorfärg6 2" xfId="35"/>
    <cellStyle name="40% - Accent1" xfId="36"/>
    <cellStyle name="40% - Accent1 2" xfId="37"/>
    <cellStyle name="40% - Accent2" xfId="38"/>
    <cellStyle name="40% - Accent2 2" xfId="39"/>
    <cellStyle name="40% - Accent3" xfId="40"/>
    <cellStyle name="40% - Accent3 2" xfId="41"/>
    <cellStyle name="40% - Accent4" xfId="42"/>
    <cellStyle name="40% - Accent4 2" xfId="43"/>
    <cellStyle name="40% - Accent5" xfId="44"/>
    <cellStyle name="40% - Accent5 2" xfId="45"/>
    <cellStyle name="40% - Accent5 2 2" xfId="46"/>
    <cellStyle name="40% - Accent6" xfId="47"/>
    <cellStyle name="40% - Accent6 2" xfId="48"/>
    <cellStyle name="40% - Dekorfärg1 2" xfId="49"/>
    <cellStyle name="40% - Dekorfärg3 2" xfId="50"/>
    <cellStyle name="40% - Dekorfärg4 2" xfId="51"/>
    <cellStyle name="40% - Dekorfärg5 2" xfId="52"/>
    <cellStyle name="40% - Dekorfärg6 2" xfId="53"/>
    <cellStyle name="60% - Accent1" xfId="54"/>
    <cellStyle name="60% - Accent1 2" xfId="55"/>
    <cellStyle name="60% - Accent2" xfId="56"/>
    <cellStyle name="60% - Accent2 2" xfId="57"/>
    <cellStyle name="60% - Accent3" xfId="58"/>
    <cellStyle name="60% - Accent3 2" xfId="59"/>
    <cellStyle name="60% - Accent4" xfId="60"/>
    <cellStyle name="60% - Accent4 2" xfId="61"/>
    <cellStyle name="60% - Accent5" xfId="62"/>
    <cellStyle name="60% - Accent5 2" xfId="63"/>
    <cellStyle name="60% - Accent6" xfId="64"/>
    <cellStyle name="60% - Accent6 2" xfId="65"/>
    <cellStyle name="60% - Dekorfärg1 2" xfId="66"/>
    <cellStyle name="60% - Dekorfärg2 2" xfId="67"/>
    <cellStyle name="60% - Dekorfärg3 2" xfId="68"/>
    <cellStyle name="60% - Dekorfärg4 2" xfId="69"/>
    <cellStyle name="60% - Dekorfärg5 2" xfId="70"/>
    <cellStyle name="60% - Dekorfärg6 2" xfId="71"/>
    <cellStyle name="Accent1" xfId="72"/>
    <cellStyle name="Accent1 2" xfId="73"/>
    <cellStyle name="Accent2" xfId="74"/>
    <cellStyle name="Accent2 2" xfId="75"/>
    <cellStyle name="Accent3" xfId="76"/>
    <cellStyle name="Accent3 2" xfId="77"/>
    <cellStyle name="Accent4" xfId="78"/>
    <cellStyle name="Accent4 2" xfId="79"/>
    <cellStyle name="Accent5" xfId="80"/>
    <cellStyle name="Accent5 2" xfId="81"/>
    <cellStyle name="Accent6" xfId="82"/>
    <cellStyle name="Accent6 2" xfId="83"/>
    <cellStyle name="Anteckning" xfId="84"/>
    <cellStyle name="Anteckning 2" xfId="85"/>
    <cellStyle name="Anteckning 3" xfId="86"/>
    <cellStyle name="ÅRPressTxt2" xfId="87"/>
    <cellStyle name="ASCB - Summa" xfId="88"/>
    <cellStyle name="Availability" xfId="89"/>
    <cellStyle name="Bad" xfId="90"/>
    <cellStyle name="Bad 2" xfId="91"/>
    <cellStyle name="Bad 2 2" xfId="92"/>
    <cellStyle name="baseStyle" xfId="93"/>
    <cellStyle name="Beräkning" xfId="94"/>
    <cellStyle name="Beräkning 2" xfId="95"/>
    <cellStyle name="Bra" xfId="96"/>
    <cellStyle name="Bra 2" xfId="97"/>
    <cellStyle name="Calculation" xfId="98"/>
    <cellStyle name="Calculation 2" xfId="99"/>
    <cellStyle name="Check Cell" xfId="100"/>
    <cellStyle name="Check Cell 2" xfId="101"/>
    <cellStyle name="checkExposure" xfId="102"/>
    <cellStyle name="columnHeader" xfId="103"/>
    <cellStyle name="Comma" xfId="104"/>
    <cellStyle name="Comma [0]" xfId="105"/>
    <cellStyle name="Comma 2" xfId="106"/>
    <cellStyle name="Comma 2 2" xfId="107"/>
    <cellStyle name="Comma 2 2 2" xfId="108"/>
    <cellStyle name="Comma 2 2 2 2" xfId="109"/>
    <cellStyle name="Comma 2 2 3" xfId="110"/>
    <cellStyle name="Comma 2 2 4" xfId="111"/>
    <cellStyle name="Comma 2 2 5" xfId="112"/>
    <cellStyle name="Comma 2 3" xfId="113"/>
    <cellStyle name="Comma 2 4" xfId="114"/>
    <cellStyle name="Comma 3" xfId="115"/>
    <cellStyle name="Comma 3 2" xfId="116"/>
    <cellStyle name="Comma 3 3" xfId="117"/>
    <cellStyle name="Comma 4" xfId="118"/>
    <cellStyle name="Comma 4 2" xfId="119"/>
    <cellStyle name="Comma 4 2 2" xfId="120"/>
    <cellStyle name="Comma 4 3" xfId="121"/>
    <cellStyle name="Comma 5" xfId="122"/>
    <cellStyle name="Comma 6" xfId="123"/>
    <cellStyle name="Comma 7" xfId="124"/>
    <cellStyle name="Comma 7 2" xfId="125"/>
    <cellStyle name="Comma 8" xfId="126"/>
    <cellStyle name="Comma 9" xfId="127"/>
    <cellStyle name="Comment" xfId="128"/>
    <cellStyle name="Currency" xfId="129"/>
    <cellStyle name="Currency [0]" xfId="130"/>
    <cellStyle name="Currency 2" xfId="131"/>
    <cellStyle name="Dålig 2" xfId="132"/>
    <cellStyle name="Data" xfId="133"/>
    <cellStyle name="Date" xfId="134"/>
    <cellStyle name="Dezimal [0]_Jul94" xfId="135"/>
    <cellStyle name="Dezimal_Jul94" xfId="136"/>
    <cellStyle name="Euro" xfId="137"/>
    <cellStyle name="Explanatory Text" xfId="138"/>
    <cellStyle name="Explanatory Text 2" xfId="139"/>
    <cellStyle name="Färg1 2" xfId="140"/>
    <cellStyle name="Färg2 2" xfId="141"/>
    <cellStyle name="Färg3 2" xfId="142"/>
    <cellStyle name="Färg4 2" xfId="143"/>
    <cellStyle name="Färg6 2" xfId="144"/>
    <cellStyle name="Followed Hyperlink" xfId="145"/>
    <cellStyle name="Format 1" xfId="146"/>
    <cellStyle name="Good" xfId="147"/>
    <cellStyle name="Good 2" xfId="148"/>
    <cellStyle name="GPM_Allocation" xfId="149"/>
    <cellStyle name="greyed" xfId="150"/>
    <cellStyle name="Heading 1" xfId="151"/>
    <cellStyle name="Heading 1 2" xfId="152"/>
    <cellStyle name="Heading 2" xfId="153"/>
    <cellStyle name="Heading 2 2" xfId="154"/>
    <cellStyle name="Heading 3" xfId="155"/>
    <cellStyle name="Heading 3 2" xfId="156"/>
    <cellStyle name="Heading 4" xfId="157"/>
    <cellStyle name="Heading 4 2" xfId="158"/>
    <cellStyle name="HeadingTable" xfId="159"/>
    <cellStyle name="highlightExposure" xfId="160"/>
    <cellStyle name="highlightPD" xfId="161"/>
    <cellStyle name="highlightPercentage" xfId="162"/>
    <cellStyle name="highlightText" xfId="163"/>
    <cellStyle name="Hyperlänk 2" xfId="164"/>
    <cellStyle name="Hyperlink" xfId="165"/>
    <cellStyle name="Hyperlink 2" xfId="166"/>
    <cellStyle name="Indata" xfId="167"/>
    <cellStyle name="Indata 2" xfId="168"/>
    <cellStyle name="Indata 3" xfId="169"/>
    <cellStyle name="Input" xfId="170"/>
    <cellStyle name="Input 2" xfId="171"/>
    <cellStyle name="Input%" xfId="172"/>
    <cellStyle name="inputDate" xfId="173"/>
    <cellStyle name="InputDate 2" xfId="174"/>
    <cellStyle name="InputDecimal" xfId="175"/>
    <cellStyle name="inputExposure" xfId="176"/>
    <cellStyle name="inputMaturity" xfId="177"/>
    <cellStyle name="inputParameterE" xfId="178"/>
    <cellStyle name="inputPD" xfId="179"/>
    <cellStyle name="inputPercentage" xfId="180"/>
    <cellStyle name="inputPercentageL" xfId="181"/>
    <cellStyle name="inputPercentageS" xfId="182"/>
    <cellStyle name="inputSelection" xfId="183"/>
    <cellStyle name="inputText" xfId="184"/>
    <cellStyle name="InputValue" xfId="185"/>
    <cellStyle name="Länkad cell" xfId="186"/>
    <cellStyle name="Länkad cell 2" xfId="187"/>
    <cellStyle name="Linked Cell" xfId="188"/>
    <cellStyle name="Linked Cell 2" xfId="189"/>
    <cellStyle name="Local_Data_Formula" xfId="190"/>
    <cellStyle name="Milliers [0]_3A_NumeratorReport_Option1_040611" xfId="191"/>
    <cellStyle name="Milliers_3A_NumeratorReport_Option1_040611" xfId="192"/>
    <cellStyle name="Monétaire [0]_3A_NumeratorReport_Option1_040611" xfId="193"/>
    <cellStyle name="Monétaire_3A_NumeratorReport_Option1_040611" xfId="194"/>
    <cellStyle name="Neutral" xfId="195"/>
    <cellStyle name="Neutral 2" xfId="196"/>
    <cellStyle name="Neutral 2 2" xfId="197"/>
    <cellStyle name="Normal - Style1" xfId="198"/>
    <cellStyle name="Normal 10" xfId="199"/>
    <cellStyle name="Normal 10 2" xfId="200"/>
    <cellStyle name="Normal 10 2 2" xfId="201"/>
    <cellStyle name="Normal 10 2 3" xfId="202"/>
    <cellStyle name="Normal 10 2 4" xfId="203"/>
    <cellStyle name="Normal 10 3" xfId="204"/>
    <cellStyle name="Normal 10 3 2" xfId="205"/>
    <cellStyle name="Normal 10 4" xfId="206"/>
    <cellStyle name="Normal 10 5" xfId="207"/>
    <cellStyle name="Normal 10 6" xfId="208"/>
    <cellStyle name="Normal 11" xfId="209"/>
    <cellStyle name="Normal 11 2" xfId="210"/>
    <cellStyle name="Normal 11 2 2" xfId="211"/>
    <cellStyle name="Normal 11 2 3" xfId="212"/>
    <cellStyle name="Normal 11 3" xfId="213"/>
    <cellStyle name="Normal 11 4" xfId="214"/>
    <cellStyle name="Normal 12" xfId="215"/>
    <cellStyle name="Normal 12 2" xfId="216"/>
    <cellStyle name="Normal 12 3" xfId="217"/>
    <cellStyle name="Normal 12 4" xfId="218"/>
    <cellStyle name="Normal 13" xfId="219"/>
    <cellStyle name="Normal 13 2" xfId="220"/>
    <cellStyle name="Normal 14" xfId="221"/>
    <cellStyle name="Normal 15" xfId="222"/>
    <cellStyle name="Normal 15 10 2" xfId="223"/>
    <cellStyle name="Normal 16" xfId="224"/>
    <cellStyle name="Normal 17" xfId="225"/>
    <cellStyle name="Normal 18" xfId="226"/>
    <cellStyle name="Normal 19" xfId="227"/>
    <cellStyle name="Normal 2" xfId="228"/>
    <cellStyle name="Normal 2 10" xfId="229"/>
    <cellStyle name="Normal 2 11" xfId="230"/>
    <cellStyle name="Normal 2 12" xfId="231"/>
    <cellStyle name="Normal 2 13" xfId="232"/>
    <cellStyle name="Normal 2 17" xfId="233"/>
    <cellStyle name="Normal 2 2" xfId="234"/>
    <cellStyle name="Normal 2 2 10" xfId="235"/>
    <cellStyle name="Normal 2 2 10 2" xfId="236"/>
    <cellStyle name="Normal 2 2 10 3" xfId="237"/>
    <cellStyle name="Normal 2 2 10 4" xfId="238"/>
    <cellStyle name="Normal 2 2 11" xfId="239"/>
    <cellStyle name="Normal 2 2 11 2" xfId="240"/>
    <cellStyle name="Normal 2 2 12" xfId="241"/>
    <cellStyle name="Normal 2 2 13" xfId="242"/>
    <cellStyle name="Normal 2 2 14" xfId="243"/>
    <cellStyle name="Normal 2 2 15" xfId="244"/>
    <cellStyle name="Normal 2 2 16" xfId="245"/>
    <cellStyle name="Normal 2 2 17" xfId="246"/>
    <cellStyle name="Normal 2 2 2" xfId="247"/>
    <cellStyle name="Normal 2 2 3" xfId="248"/>
    <cellStyle name="Normal 2 2 3 10" xfId="249"/>
    <cellStyle name="Normal 2 2 3 11" xfId="250"/>
    <cellStyle name="Normal 2 2 3 12" xfId="251"/>
    <cellStyle name="Normal 2 2 3 2" xfId="252"/>
    <cellStyle name="Normal 2 2 3 2 10" xfId="253"/>
    <cellStyle name="Normal 2 2 3 2 2" xfId="254"/>
    <cellStyle name="Normal 2 2 3 2 2 2" xfId="255"/>
    <cellStyle name="Normal 2 2 3 2 2 2 2" xfId="256"/>
    <cellStyle name="Normal 2 2 3 2 2 2 3" xfId="257"/>
    <cellStyle name="Normal 2 2 3 2 2 2 4" xfId="258"/>
    <cellStyle name="Normal 2 2 3 2 2 3" xfId="259"/>
    <cellStyle name="Normal 2 2 3 2 2 4" xfId="260"/>
    <cellStyle name="Normal 2 2 3 2 2 5" xfId="261"/>
    <cellStyle name="Normal 2 2 3 2 2 6" xfId="262"/>
    <cellStyle name="Normal 2 2 3 2 3" xfId="263"/>
    <cellStyle name="Normal 2 2 3 2 3 2" xfId="264"/>
    <cellStyle name="Normal 2 2 3 2 3 2 2" xfId="265"/>
    <cellStyle name="Normal 2 2 3 2 3 2 3" xfId="266"/>
    <cellStyle name="Normal 2 2 3 2 3 3" xfId="267"/>
    <cellStyle name="Normal 2 2 3 2 3 4" xfId="268"/>
    <cellStyle name="Normal 2 2 3 2 3 5" xfId="269"/>
    <cellStyle name="Normal 2 2 3 2 4" xfId="270"/>
    <cellStyle name="Normal 2 2 3 2 4 2" xfId="271"/>
    <cellStyle name="Normal 2 2 3 2 4 2 2" xfId="272"/>
    <cellStyle name="Normal 2 2 3 2 4 2 3" xfId="273"/>
    <cellStyle name="Normal 2 2 3 2 4 3" xfId="274"/>
    <cellStyle name="Normal 2 2 3 2 4 4" xfId="275"/>
    <cellStyle name="Normal 2 2 3 2 5" xfId="276"/>
    <cellStyle name="Normal 2 2 3 2 5 2" xfId="277"/>
    <cellStyle name="Normal 2 2 3 2 5 3" xfId="278"/>
    <cellStyle name="Normal 2 2 3 2 6" xfId="279"/>
    <cellStyle name="Normal 2 2 3 2 7" xfId="280"/>
    <cellStyle name="Normal 2 2 3 2 8" xfId="281"/>
    <cellStyle name="Normal 2 2 3 2 9" xfId="282"/>
    <cellStyle name="Normal 2 2 3 3" xfId="283"/>
    <cellStyle name="Normal 2 2 3 3 2" xfId="284"/>
    <cellStyle name="Normal 2 2 3 3 2 2" xfId="285"/>
    <cellStyle name="Normal 2 2 3 3 2 3" xfId="286"/>
    <cellStyle name="Normal 2 2 3 3 2 4" xfId="287"/>
    <cellStyle name="Normal 2 2 3 3 3" xfId="288"/>
    <cellStyle name="Normal 2 2 3 3 4" xfId="289"/>
    <cellStyle name="Normal 2 2 3 3 5" xfId="290"/>
    <cellStyle name="Normal 2 2 3 3 6" xfId="291"/>
    <cellStyle name="Normal 2 2 3 4" xfId="292"/>
    <cellStyle name="Normal 2 2 3 4 2" xfId="293"/>
    <cellStyle name="Normal 2 2 3 4 2 2" xfId="294"/>
    <cellStyle name="Normal 2 2 3 4 2 3" xfId="295"/>
    <cellStyle name="Normal 2 2 3 4 3" xfId="296"/>
    <cellStyle name="Normal 2 2 3 4 4" xfId="297"/>
    <cellStyle name="Normal 2 2 3 4 5" xfId="298"/>
    <cellStyle name="Normal 2 2 3 5" xfId="299"/>
    <cellStyle name="Normal 2 2 3 5 2" xfId="300"/>
    <cellStyle name="Normal 2 2 3 5 2 2" xfId="301"/>
    <cellStyle name="Normal 2 2 3 5 2 3" xfId="302"/>
    <cellStyle name="Normal 2 2 3 5 3" xfId="303"/>
    <cellStyle name="Normal 2 2 3 5 4" xfId="304"/>
    <cellStyle name="Normal 2 2 3 6" xfId="305"/>
    <cellStyle name="Normal 2 2 3 6 2" xfId="306"/>
    <cellStyle name="Normal 2 2 3 6 2 2" xfId="307"/>
    <cellStyle name="Normal 2 2 3 6 2 3" xfId="308"/>
    <cellStyle name="Normal 2 2 3 6 3" xfId="309"/>
    <cellStyle name="Normal 2 2 3 6 4" xfId="310"/>
    <cellStyle name="Normal 2 2 3 7" xfId="311"/>
    <cellStyle name="Normal 2 2 3 7 2" xfId="312"/>
    <cellStyle name="Normal 2 2 3 7 3" xfId="313"/>
    <cellStyle name="Normal 2 2 3 8" xfId="314"/>
    <cellStyle name="Normal 2 2 3 9" xfId="315"/>
    <cellStyle name="Normal 2 2 4" xfId="316"/>
    <cellStyle name="Normal 2 2 4 10" xfId="317"/>
    <cellStyle name="Normal 2 2 4 2" xfId="318"/>
    <cellStyle name="Normal 2 2 4 2 2" xfId="319"/>
    <cellStyle name="Normal 2 2 4 2 2 2" xfId="320"/>
    <cellStyle name="Normal 2 2 4 2 2 2 2" xfId="321"/>
    <cellStyle name="Normal 2 2 4 2 2 2 3" xfId="322"/>
    <cellStyle name="Normal 2 2 4 2 2 2 4" xfId="323"/>
    <cellStyle name="Normal 2 2 4 2 2 3" xfId="324"/>
    <cellStyle name="Normal 2 2 4 2 2 4" xfId="325"/>
    <cellStyle name="Normal 2 2 4 2 2 5" xfId="326"/>
    <cellStyle name="Normal 2 2 4 2 2 6" xfId="327"/>
    <cellStyle name="Normal 2 2 4 2 3" xfId="328"/>
    <cellStyle name="Normal 2 2 4 2 3 2" xfId="329"/>
    <cellStyle name="Normal 2 2 4 2 3 3" xfId="330"/>
    <cellStyle name="Normal 2 2 4 2 3 4" xfId="331"/>
    <cellStyle name="Normal 2 2 4 2 4" xfId="332"/>
    <cellStyle name="Normal 2 2 4 2 5" xfId="333"/>
    <cellStyle name="Normal 2 2 4 2 6" xfId="334"/>
    <cellStyle name="Normal 2 2 4 2 7" xfId="335"/>
    <cellStyle name="Normal 2 2 4 3" xfId="336"/>
    <cellStyle name="Normal 2 2 4 3 2" xfId="337"/>
    <cellStyle name="Normal 2 2 4 3 2 2" xfId="338"/>
    <cellStyle name="Normal 2 2 4 3 2 3" xfId="339"/>
    <cellStyle name="Normal 2 2 4 3 2 4" xfId="340"/>
    <cellStyle name="Normal 2 2 4 3 3" xfId="341"/>
    <cellStyle name="Normal 2 2 4 3 4" xfId="342"/>
    <cellStyle name="Normal 2 2 4 3 5" xfId="343"/>
    <cellStyle name="Normal 2 2 4 3 6" xfId="344"/>
    <cellStyle name="Normal 2 2 4 4" xfId="345"/>
    <cellStyle name="Normal 2 2 4 4 2" xfId="346"/>
    <cellStyle name="Normal 2 2 4 4 2 2" xfId="347"/>
    <cellStyle name="Normal 2 2 4 4 2 3" xfId="348"/>
    <cellStyle name="Normal 2 2 4 4 3" xfId="349"/>
    <cellStyle name="Normal 2 2 4 4 4" xfId="350"/>
    <cellStyle name="Normal 2 2 4 4 5" xfId="351"/>
    <cellStyle name="Normal 2 2 4 5" xfId="352"/>
    <cellStyle name="Normal 2 2 4 5 2" xfId="353"/>
    <cellStyle name="Normal 2 2 4 5 3" xfId="354"/>
    <cellStyle name="Normal 2 2 4 6" xfId="355"/>
    <cellStyle name="Normal 2 2 4 7" xfId="356"/>
    <cellStyle name="Normal 2 2 4 8" xfId="357"/>
    <cellStyle name="Normal 2 2 4 9" xfId="358"/>
    <cellStyle name="Normal 2 2 5" xfId="359"/>
    <cellStyle name="Normal 2 2 5 2" xfId="360"/>
    <cellStyle name="Normal 2 2 5 2 2" xfId="361"/>
    <cellStyle name="Normal 2 2 5 2 2 2" xfId="362"/>
    <cellStyle name="Normal 2 2 5 2 2 2 2" xfId="363"/>
    <cellStyle name="Normal 2 2 5 2 2 3" xfId="364"/>
    <cellStyle name="Normal 2 2 5 2 2 4" xfId="365"/>
    <cellStyle name="Normal 2 2 5 2 2 5" xfId="366"/>
    <cellStyle name="Normal 2 2 5 2 3" xfId="367"/>
    <cellStyle name="Normal 2 2 5 2 3 2" xfId="368"/>
    <cellStyle name="Normal 2 2 5 2 4" xfId="369"/>
    <cellStyle name="Normal 2 2 5 2 5" xfId="370"/>
    <cellStyle name="Normal 2 2 5 2 6" xfId="371"/>
    <cellStyle name="Normal 2 2 5 3" xfId="372"/>
    <cellStyle name="Normal 2 2 5 3 2" xfId="373"/>
    <cellStyle name="Normal 2 2 5 3 2 2" xfId="374"/>
    <cellStyle name="Normal 2 2 5 3 2 3" xfId="375"/>
    <cellStyle name="Normal 2 2 5 3 2 4" xfId="376"/>
    <cellStyle name="Normal 2 2 5 3 3" xfId="377"/>
    <cellStyle name="Normal 2 2 5 3 4" xfId="378"/>
    <cellStyle name="Normal 2 2 5 3 5" xfId="379"/>
    <cellStyle name="Normal 2 2 5 3 6" xfId="380"/>
    <cellStyle name="Normal 2 2 5 4" xfId="381"/>
    <cellStyle name="Normal 2 2 5 4 2" xfId="382"/>
    <cellStyle name="Normal 2 2 5 4 3" xfId="383"/>
    <cellStyle name="Normal 2 2 5 4 4" xfId="384"/>
    <cellStyle name="Normal 2 2 5 5" xfId="385"/>
    <cellStyle name="Normal 2 2 5 6" xfId="386"/>
    <cellStyle name="Normal 2 2 5 7" xfId="387"/>
    <cellStyle name="Normal 2 2 5 8" xfId="388"/>
    <cellStyle name="Normal 2 2 5 9" xfId="389"/>
    <cellStyle name="Normal 2 2 6" xfId="390"/>
    <cellStyle name="Normal 2 2 6 2" xfId="391"/>
    <cellStyle name="Normal 2 2 6 2 2" xfId="392"/>
    <cellStyle name="Normal 2 2 6 2 2 2" xfId="393"/>
    <cellStyle name="Normal 2 2 6 2 2 2 2" xfId="394"/>
    <cellStyle name="Normal 2 2 6 2 2 3" xfId="395"/>
    <cellStyle name="Normal 2 2 6 2 2 4" xfId="396"/>
    <cellStyle name="Normal 2 2 6 2 2 5" xfId="397"/>
    <cellStyle name="Normal 2 2 6 2 3" xfId="398"/>
    <cellStyle name="Normal 2 2 6 2 3 2" xfId="399"/>
    <cellStyle name="Normal 2 2 6 2 4" xfId="400"/>
    <cellStyle name="Normal 2 2 6 2 5" xfId="401"/>
    <cellStyle name="Normal 2 2 6 2 6" xfId="402"/>
    <cellStyle name="Normal 2 2 6 3" xfId="403"/>
    <cellStyle name="Normal 2 2 6 3 2" xfId="404"/>
    <cellStyle name="Normal 2 2 6 3 2 2" xfId="405"/>
    <cellStyle name="Normal 2 2 6 3 2 3" xfId="406"/>
    <cellStyle name="Normal 2 2 6 3 2 4" xfId="407"/>
    <cellStyle name="Normal 2 2 6 3 3" xfId="408"/>
    <cellStyle name="Normal 2 2 6 3 4" xfId="409"/>
    <cellStyle name="Normal 2 2 6 3 5" xfId="410"/>
    <cellStyle name="Normal 2 2 6 3 6" xfId="411"/>
    <cellStyle name="Normal 2 2 6 4" xfId="412"/>
    <cellStyle name="Normal 2 2 6 4 2" xfId="413"/>
    <cellStyle name="Normal 2 2 6 4 3" xfId="414"/>
    <cellStyle name="Normal 2 2 6 4 4" xfId="415"/>
    <cellStyle name="Normal 2 2 6 5" xfId="416"/>
    <cellStyle name="Normal 2 2 6 6" xfId="417"/>
    <cellStyle name="Normal 2 2 6 7" xfId="418"/>
    <cellStyle name="Normal 2 2 6 8" xfId="419"/>
    <cellStyle name="Normal 2 2 6 9" xfId="420"/>
    <cellStyle name="Normal 2 2 7" xfId="421"/>
    <cellStyle name="Normal 2 2 7 2" xfId="422"/>
    <cellStyle name="Normal 2 2 7 2 2" xfId="423"/>
    <cellStyle name="Normal 2 2 7 2 2 2" xfId="424"/>
    <cellStyle name="Normal 2 2 7 2 3" xfId="425"/>
    <cellStyle name="Normal 2 2 7 2 4" xfId="426"/>
    <cellStyle name="Normal 2 2 7 2 5" xfId="427"/>
    <cellStyle name="Normal 2 2 7 3" xfId="428"/>
    <cellStyle name="Normal 2 2 7 3 2" xfId="429"/>
    <cellStyle name="Normal 2 2 7 4" xfId="430"/>
    <cellStyle name="Normal 2 2 7 5" xfId="431"/>
    <cellStyle name="Normal 2 2 7 6" xfId="432"/>
    <cellStyle name="Normal 2 2 8" xfId="433"/>
    <cellStyle name="Normal 2 2 8 2" xfId="434"/>
    <cellStyle name="Normal 2 2 8 2 2" xfId="435"/>
    <cellStyle name="Normal 2 2 8 2 3" xfId="436"/>
    <cellStyle name="Normal 2 2 8 2 4" xfId="437"/>
    <cellStyle name="Normal 2 2 8 3" xfId="438"/>
    <cellStyle name="Normal 2 2 8 4" xfId="439"/>
    <cellStyle name="Normal 2 2 8 5" xfId="440"/>
    <cellStyle name="Normal 2 2 8 6" xfId="441"/>
    <cellStyle name="Normal 2 2 9" xfId="442"/>
    <cellStyle name="Normal 2 2 9 2" xfId="443"/>
    <cellStyle name="Normal 2 2 9 2 2" xfId="444"/>
    <cellStyle name="Normal 2 2 9 2 3" xfId="445"/>
    <cellStyle name="Normal 2 2 9 3" xfId="446"/>
    <cellStyle name="Normal 2 2 9 4" xfId="447"/>
    <cellStyle name="Normal 2 2 9 5" xfId="448"/>
    <cellStyle name="Normal 2 3" xfId="449"/>
    <cellStyle name="Normal 2 3 2" xfId="450"/>
    <cellStyle name="Normal 2 3 3" xfId="451"/>
    <cellStyle name="Normal 2 4" xfId="452"/>
    <cellStyle name="Normal 2 4 2" xfId="453"/>
    <cellStyle name="Normal 2 4 2 2" xfId="454"/>
    <cellStyle name="Normal 2 4 2 2 2" xfId="455"/>
    <cellStyle name="Normal 2 4 2 2 2 2" xfId="456"/>
    <cellStyle name="Normal 2 4 2 2 3" xfId="457"/>
    <cellStyle name="Normal 2 4 2 2 4" xfId="458"/>
    <cellStyle name="Normal 2 4 2 2 5" xfId="459"/>
    <cellStyle name="Normal 2 4 2 3" xfId="460"/>
    <cellStyle name="Normal 2 4 2 3 2" xfId="461"/>
    <cellStyle name="Normal 2 4 2 4" xfId="462"/>
    <cellStyle name="Normal 2 4 2 5" xfId="463"/>
    <cellStyle name="Normal 2 4 2 6" xfId="464"/>
    <cellStyle name="Normal 2 4 3" xfId="465"/>
    <cellStyle name="Normal 2 4 3 2" xfId="466"/>
    <cellStyle name="Normal 2 4 3 2 2" xfId="467"/>
    <cellStyle name="Normal 2 4 3 2 3" xfId="468"/>
    <cellStyle name="Normal 2 4 3 2 4" xfId="469"/>
    <cellStyle name="Normal 2 4 3 3" xfId="470"/>
    <cellStyle name="Normal 2 4 3 4" xfId="471"/>
    <cellStyle name="Normal 2 4 3 5" xfId="472"/>
    <cellStyle name="Normal 2 4 3 6" xfId="473"/>
    <cellStyle name="Normal 2 4 4" xfId="474"/>
    <cellStyle name="Normal 2 4 4 2" xfId="475"/>
    <cellStyle name="Normal 2 4 5" xfId="476"/>
    <cellStyle name="Normal 2 4 6" xfId="477"/>
    <cellStyle name="Normal 2 4 7" xfId="478"/>
    <cellStyle name="Normal 2 4 8" xfId="479"/>
    <cellStyle name="Normal 2 4 9" xfId="480"/>
    <cellStyle name="Normal 2 5" xfId="481"/>
    <cellStyle name="Normal 2 5 2" xfId="482"/>
    <cellStyle name="Normal 2 5 2 2" xfId="483"/>
    <cellStyle name="Normal 2 5 3" xfId="484"/>
    <cellStyle name="Normal 2 5 4" xfId="485"/>
    <cellStyle name="Normal 2 5 5" xfId="486"/>
    <cellStyle name="Normal 2 5 6" xfId="487"/>
    <cellStyle name="Normal 2 5 7" xfId="488"/>
    <cellStyle name="Normal 2 5 8" xfId="489"/>
    <cellStyle name="Normal 2 6" xfId="490"/>
    <cellStyle name="Normal 2 6 2" xfId="491"/>
    <cellStyle name="Normal 2 6 2 2" xfId="492"/>
    <cellStyle name="Normal 2 6 2 2 2" xfId="493"/>
    <cellStyle name="Normal 2 6 2 3" xfId="494"/>
    <cellStyle name="Normal 2 6 2 4" xfId="495"/>
    <cellStyle name="Normal 2 6 2 5" xfId="496"/>
    <cellStyle name="Normal 2 6 3" xfId="497"/>
    <cellStyle name="Normal 2 6 3 2" xfId="498"/>
    <cellStyle name="Normal 2 6 4" xfId="499"/>
    <cellStyle name="Normal 2 6 5" xfId="500"/>
    <cellStyle name="Normal 2 6 6" xfId="501"/>
    <cellStyle name="Normal 2 6 7" xfId="502"/>
    <cellStyle name="Normal 2 7" xfId="503"/>
    <cellStyle name="Normal 2 7 2" xfId="504"/>
    <cellStyle name="Normal 2 7 2 2" xfId="505"/>
    <cellStyle name="Normal 2 7 3" xfId="506"/>
    <cellStyle name="Normal 2 8" xfId="507"/>
    <cellStyle name="Normal 2 9" xfId="508"/>
    <cellStyle name="Normal 20" xfId="509"/>
    <cellStyle name="Normal 21" xfId="510"/>
    <cellStyle name="Normal 27" xfId="511"/>
    <cellStyle name="Normal 3" xfId="512"/>
    <cellStyle name="Normal 3 2" xfId="513"/>
    <cellStyle name="Normal 3 2 2" xfId="514"/>
    <cellStyle name="Normal 3 2 2 2" xfId="515"/>
    <cellStyle name="Normal 3 2 3" xfId="516"/>
    <cellStyle name="Normal 3 2_Liquidity reserve Apr 2012 data v1" xfId="517"/>
    <cellStyle name="Normal 3 3" xfId="518"/>
    <cellStyle name="Normal 3 3 2" xfId="519"/>
    <cellStyle name="Normal 3 4" xfId="520"/>
    <cellStyle name="Normal 3 4 2" xfId="521"/>
    <cellStyle name="Normal 3 5" xfId="522"/>
    <cellStyle name="Normal 3 5 2" xfId="523"/>
    <cellStyle name="Normal 3 6" xfId="524"/>
    <cellStyle name="Normal 3 7" xfId="525"/>
    <cellStyle name="Normal 3 8" xfId="526"/>
    <cellStyle name="Normal 3_Liquidity reserve Apr 2012 data v1" xfId="527"/>
    <cellStyle name="Normal 4" xfId="528"/>
    <cellStyle name="Normal 4 2" xfId="529"/>
    <cellStyle name="Normal 4 2 2" xfId="530"/>
    <cellStyle name="Normal 4 2 2 2" xfId="531"/>
    <cellStyle name="Normal 4 2 3" xfId="532"/>
    <cellStyle name="Normal 4 2 4" xfId="533"/>
    <cellStyle name="Normal 4 3" xfId="534"/>
    <cellStyle name="Normal 4 3 2" xfId="535"/>
    <cellStyle name="Normal 4 3 3" xfId="536"/>
    <cellStyle name="Normal 4 4" xfId="537"/>
    <cellStyle name="Normal 4 4 2" xfId="538"/>
    <cellStyle name="Normal 4 4 3" xfId="539"/>
    <cellStyle name="Normal 4 5" xfId="540"/>
    <cellStyle name="Normal 4 5 2" xfId="541"/>
    <cellStyle name="Normal 4 6" xfId="542"/>
    <cellStyle name="Normal 4 7" xfId="543"/>
    <cellStyle name="Normal 4_Liquidity reserve Apr 2012 data v1" xfId="544"/>
    <cellStyle name="Normal 5" xfId="545"/>
    <cellStyle name="Normal 5 2" xfId="546"/>
    <cellStyle name="Normal 5 2 10" xfId="547"/>
    <cellStyle name="Normal 5 2 11" xfId="548"/>
    <cellStyle name="Normal 5 2 12" xfId="549"/>
    <cellStyle name="Normal 5 2 13" xfId="550"/>
    <cellStyle name="Normal 5 2 2" xfId="551"/>
    <cellStyle name="Normal 5 2 2 10" xfId="552"/>
    <cellStyle name="Normal 5 2 2 2" xfId="553"/>
    <cellStyle name="Normal 5 2 2 2 2" xfId="554"/>
    <cellStyle name="Normal 5 2 2 2 2 2" xfId="555"/>
    <cellStyle name="Normal 5 2 2 2 2 3" xfId="556"/>
    <cellStyle name="Normal 5 2 2 2 2 4" xfId="557"/>
    <cellStyle name="Normal 5 2 2 2 3" xfId="558"/>
    <cellStyle name="Normal 5 2 2 2 4" xfId="559"/>
    <cellStyle name="Normal 5 2 2 2 5" xfId="560"/>
    <cellStyle name="Normal 5 2 2 2 6" xfId="561"/>
    <cellStyle name="Normal 5 2 2 3" xfId="562"/>
    <cellStyle name="Normal 5 2 2 3 2" xfId="563"/>
    <cellStyle name="Normal 5 2 2 3 2 2" xfId="564"/>
    <cellStyle name="Normal 5 2 2 3 2 3" xfId="565"/>
    <cellStyle name="Normal 5 2 2 3 3" xfId="566"/>
    <cellStyle name="Normal 5 2 2 3 4" xfId="567"/>
    <cellStyle name="Normal 5 2 2 3 5" xfId="568"/>
    <cellStyle name="Normal 5 2 2 4" xfId="569"/>
    <cellStyle name="Normal 5 2 2 4 2" xfId="570"/>
    <cellStyle name="Normal 5 2 2 4 2 2" xfId="571"/>
    <cellStyle name="Normal 5 2 2 4 2 3" xfId="572"/>
    <cellStyle name="Normal 5 2 2 4 3" xfId="573"/>
    <cellStyle name="Normal 5 2 2 4 4" xfId="574"/>
    <cellStyle name="Normal 5 2 2 5" xfId="575"/>
    <cellStyle name="Normal 5 2 2 5 2" xfId="576"/>
    <cellStyle name="Normal 5 2 2 5 3" xfId="577"/>
    <cellStyle name="Normal 5 2 2 6" xfId="578"/>
    <cellStyle name="Normal 5 2 2 7" xfId="579"/>
    <cellStyle name="Normal 5 2 2 8" xfId="580"/>
    <cellStyle name="Normal 5 2 2 9" xfId="581"/>
    <cellStyle name="Normal 5 2 3" xfId="582"/>
    <cellStyle name="Normal 5 2 3 2" xfId="583"/>
    <cellStyle name="Normal 5 2 3 2 2" xfId="584"/>
    <cellStyle name="Normal 5 2 3 2 3" xfId="585"/>
    <cellStyle name="Normal 5 2 3 2 4" xfId="586"/>
    <cellStyle name="Normal 5 2 3 3" xfId="587"/>
    <cellStyle name="Normal 5 2 3 4" xfId="588"/>
    <cellStyle name="Normal 5 2 3 5" xfId="589"/>
    <cellStyle name="Normal 5 2 3 6" xfId="590"/>
    <cellStyle name="Normal 5 2 4" xfId="591"/>
    <cellStyle name="Normal 5 2 4 2" xfId="592"/>
    <cellStyle name="Normal 5 2 4 2 2" xfId="593"/>
    <cellStyle name="Normal 5 2 4 2 3" xfId="594"/>
    <cellStyle name="Normal 5 2 4 3" xfId="595"/>
    <cellStyle name="Normal 5 2 4 4" xfId="596"/>
    <cellStyle name="Normal 5 2 4 5" xfId="597"/>
    <cellStyle name="Normal 5 2 5" xfId="598"/>
    <cellStyle name="Normal 5 2 5 2" xfId="599"/>
    <cellStyle name="Normal 5 2 5 2 2" xfId="600"/>
    <cellStyle name="Normal 5 2 5 2 3" xfId="601"/>
    <cellStyle name="Normal 5 2 5 3" xfId="602"/>
    <cellStyle name="Normal 5 2 5 4" xfId="603"/>
    <cellStyle name="Normal 5 2 6" xfId="604"/>
    <cellStyle name="Normal 5 2 6 2" xfId="605"/>
    <cellStyle name="Normal 5 2 6 2 2" xfId="606"/>
    <cellStyle name="Normal 5 2 6 2 3" xfId="607"/>
    <cellStyle name="Normal 5 2 6 3" xfId="608"/>
    <cellStyle name="Normal 5 2 6 4" xfId="609"/>
    <cellStyle name="Normal 5 2 7" xfId="610"/>
    <cellStyle name="Normal 5 2 7 2" xfId="611"/>
    <cellStyle name="Normal 5 2 7 3" xfId="612"/>
    <cellStyle name="Normal 5 2 8" xfId="613"/>
    <cellStyle name="Normal 5 2 9" xfId="614"/>
    <cellStyle name="Normal 5 3" xfId="615"/>
    <cellStyle name="Normal 5 3 2" xfId="616"/>
    <cellStyle name="Normal 5 3 2 2" xfId="617"/>
    <cellStyle name="Normal 5 3 2 2 2" xfId="618"/>
    <cellStyle name="Normal 5 3 2 2 2 2" xfId="619"/>
    <cellStyle name="Normal 5 3 2 2 3" xfId="620"/>
    <cellStyle name="Normal 5 3 2 2 4" xfId="621"/>
    <cellStyle name="Normal 5 3 2 2 5" xfId="622"/>
    <cellStyle name="Normal 5 3 2 3" xfId="623"/>
    <cellStyle name="Normal 5 3 2 3 2" xfId="624"/>
    <cellStyle name="Normal 5 3 2 4" xfId="625"/>
    <cellStyle name="Normal 5 3 2 5" xfId="626"/>
    <cellStyle name="Normal 5 3 2 6" xfId="627"/>
    <cellStyle name="Normal 5 3 3" xfId="628"/>
    <cellStyle name="Normal 5 3 3 2" xfId="629"/>
    <cellStyle name="Normal 5 3 3 2 2" xfId="630"/>
    <cellStyle name="Normal 5 3 3 3" xfId="631"/>
    <cellStyle name="Normal 5 3 3 4" xfId="632"/>
    <cellStyle name="Normal 5 3 3 5" xfId="633"/>
    <cellStyle name="Normal 5 3 4" xfId="634"/>
    <cellStyle name="Normal 5 3 4 2" xfId="635"/>
    <cellStyle name="Normal 5 3 5" xfId="636"/>
    <cellStyle name="Normal 5 3 6" xfId="637"/>
    <cellStyle name="Normal 5 3 7" xfId="638"/>
    <cellStyle name="Normal 5 3 8" xfId="639"/>
    <cellStyle name="Normal 5 3 9" xfId="640"/>
    <cellStyle name="Normal 5 4" xfId="641"/>
    <cellStyle name="Normal 5 5" xfId="642"/>
    <cellStyle name="Normal 5 6" xfId="643"/>
    <cellStyle name="Normal 5_Liquidity reserve Apr 2012 data v1" xfId="644"/>
    <cellStyle name="Normal 6" xfId="645"/>
    <cellStyle name="Normal 6 2" xfId="646"/>
    <cellStyle name="Normal 6 2 2" xfId="647"/>
    <cellStyle name="Normal 6 3" xfId="648"/>
    <cellStyle name="Normal 6 4" xfId="649"/>
    <cellStyle name="Normal 7" xfId="650"/>
    <cellStyle name="Normal 7 2" xfId="651"/>
    <cellStyle name="Normal 7 2 2" xfId="652"/>
    <cellStyle name="Normal 7 2 3" xfId="653"/>
    <cellStyle name="Normal 7 2 3 2" xfId="654"/>
    <cellStyle name="Normal 7 2 4" xfId="655"/>
    <cellStyle name="Normal 7 2_Liquidity reserve Apr 2012 data v1" xfId="656"/>
    <cellStyle name="Normal 7 3" xfId="657"/>
    <cellStyle name="Normal 7 3 2" xfId="658"/>
    <cellStyle name="Normal 7 3 3" xfId="659"/>
    <cellStyle name="Normal 7 3 4" xfId="660"/>
    <cellStyle name="Normal 7 4" xfId="661"/>
    <cellStyle name="Normal 7 4 2" xfId="662"/>
    <cellStyle name="Normal 7 4 3" xfId="663"/>
    <cellStyle name="Normal 7 5" xfId="664"/>
    <cellStyle name="Normal 7 6" xfId="665"/>
    <cellStyle name="Normal 7 7" xfId="666"/>
    <cellStyle name="Normal 7 8" xfId="667"/>
    <cellStyle name="Normal 7 9" xfId="668"/>
    <cellStyle name="Normal 7_Liquidity reserve Apr 2012 data v1" xfId="669"/>
    <cellStyle name="Normal 8" xfId="670"/>
    <cellStyle name="Normal 8 2" xfId="671"/>
    <cellStyle name="Normal 8 3" xfId="672"/>
    <cellStyle name="Normal 8 4" xfId="673"/>
    <cellStyle name="Normal 8 5" xfId="674"/>
    <cellStyle name="Normal 9" xfId="675"/>
    <cellStyle name="Normal 9 2" xfId="676"/>
    <cellStyle name="Normal_9Q figures Div 2012" xfId="677"/>
    <cellStyle name="Normal_9Q figures Q4 2010 eng" xfId="678"/>
    <cellStyle name="Normal_Book6" xfId="679"/>
    <cellStyle name="Normal_Book8" xfId="680"/>
    <cellStyle name="Normal_Note 3 quarterly iso_20130125" xfId="681"/>
    <cellStyle name="Normal_Sheet1" xfId="682"/>
    <cellStyle name="Normal_Trygg Liv appendix tabeller eng" xfId="683"/>
    <cellStyle name="Note" xfId="684"/>
    <cellStyle name="Note 2" xfId="685"/>
    <cellStyle name="optionalExposure" xfId="686"/>
    <cellStyle name="optionalMaturity" xfId="687"/>
    <cellStyle name="optionalPD" xfId="688"/>
    <cellStyle name="optionalPercentage" xfId="689"/>
    <cellStyle name="optionalPercentageL" xfId="690"/>
    <cellStyle name="optionalPercentageS" xfId="691"/>
    <cellStyle name="optionalSelection" xfId="692"/>
    <cellStyle name="optionalText" xfId="693"/>
    <cellStyle name="Output" xfId="694"/>
    <cellStyle name="Output 2" xfId="695"/>
    <cellStyle name="Output Amounts" xfId="696"/>
    <cellStyle name="Output Column Headings" xfId="697"/>
    <cellStyle name="Output Line Items" xfId="698"/>
    <cellStyle name="Output Report Heading" xfId="699"/>
    <cellStyle name="Output Report Title" xfId="700"/>
    <cellStyle name="pb_table_format_bottomonly" xfId="701"/>
    <cellStyle name="Percent" xfId="702"/>
    <cellStyle name="Percent 10 5" xfId="703"/>
    <cellStyle name="Percent 2" xfId="704"/>
    <cellStyle name="Percent 2 2" xfId="705"/>
    <cellStyle name="Percent 2 2 2" xfId="706"/>
    <cellStyle name="Percent 2 3" xfId="707"/>
    <cellStyle name="Percent 2 4" xfId="708"/>
    <cellStyle name="Percent 3" xfId="709"/>
    <cellStyle name="Percent 3 2" xfId="710"/>
    <cellStyle name="Percent 3 2 2" xfId="711"/>
    <cellStyle name="Percent 3 3" xfId="712"/>
    <cellStyle name="Percent 3 4" xfId="713"/>
    <cellStyle name="Percent 4" xfId="714"/>
    <cellStyle name="Percent 4 2" xfId="715"/>
    <cellStyle name="Percent 4 3" xfId="716"/>
    <cellStyle name="Percent 5" xfId="717"/>
    <cellStyle name="Percent 5 2" xfId="718"/>
    <cellStyle name="Percent 5 3" xfId="719"/>
    <cellStyle name="Percent 6" xfId="720"/>
    <cellStyle name="Percent 6 2" xfId="721"/>
    <cellStyle name="Percent 7" xfId="722"/>
    <cellStyle name="Percent 7 2" xfId="723"/>
    <cellStyle name="Percent 8" xfId="724"/>
    <cellStyle name="periodHeader" xfId="725"/>
    <cellStyle name="Procent 2" xfId="726"/>
    <cellStyle name="Procent 2 2" xfId="727"/>
    <cellStyle name="Procent 2 3" xfId="728"/>
    <cellStyle name="Rubrik" xfId="729"/>
    <cellStyle name="Rubrik 1 2" xfId="730"/>
    <cellStyle name="Rubrik 2 2" xfId="731"/>
    <cellStyle name="Rubrik 3 2" xfId="732"/>
    <cellStyle name="Rubrik 4 2" xfId="733"/>
    <cellStyle name="Rubrik 5" xfId="734"/>
    <cellStyle name="s" xfId="735"/>
    <cellStyle name="SAPBEXaggData" xfId="736"/>
    <cellStyle name="SAPBEXaggDataEmph" xfId="737"/>
    <cellStyle name="SAPBEXaggItem" xfId="738"/>
    <cellStyle name="SAPBEXaggItemX" xfId="739"/>
    <cellStyle name="SAPBEXchaText" xfId="740"/>
    <cellStyle name="SAPBEXexcBad7" xfId="741"/>
    <cellStyle name="SAPBEXexcBad8" xfId="742"/>
    <cellStyle name="SAPBEXexcBad9" xfId="743"/>
    <cellStyle name="SAPBEXexcCritical4" xfId="744"/>
    <cellStyle name="SAPBEXexcCritical5" xfId="745"/>
    <cellStyle name="SAPBEXexcCritical6" xfId="746"/>
    <cellStyle name="SAPBEXexcGood1" xfId="747"/>
    <cellStyle name="SAPBEXexcGood2" xfId="748"/>
    <cellStyle name="SAPBEXexcGood3" xfId="749"/>
    <cellStyle name="SAPBEXfilterDrill" xfId="750"/>
    <cellStyle name="SAPBEXfilterItem" xfId="751"/>
    <cellStyle name="SAPBEXfilterText" xfId="752"/>
    <cellStyle name="SAPBEXformats" xfId="753"/>
    <cellStyle name="SAPBEXheaderItem" xfId="754"/>
    <cellStyle name="SAPBEXheaderText" xfId="755"/>
    <cellStyle name="SAPBEXHLevel0" xfId="756"/>
    <cellStyle name="SAPBEXHLevel0X" xfId="757"/>
    <cellStyle name="SAPBEXHLevel1" xfId="758"/>
    <cellStyle name="SAPBEXHLevel1X" xfId="759"/>
    <cellStyle name="SAPBEXHLevel2" xfId="760"/>
    <cellStyle name="SAPBEXHLevel2X" xfId="761"/>
    <cellStyle name="SAPBEXHLevel3" xfId="762"/>
    <cellStyle name="SAPBEXHLevel3X" xfId="763"/>
    <cellStyle name="SAPBEXresData" xfId="764"/>
    <cellStyle name="SAPBEXresDataEmph" xfId="765"/>
    <cellStyle name="SAPBEXresItem" xfId="766"/>
    <cellStyle name="SAPBEXresItemX" xfId="767"/>
    <cellStyle name="SAPBEXstdData" xfId="768"/>
    <cellStyle name="SAPBEXstdDataEmph" xfId="769"/>
    <cellStyle name="SAPBEXstdItem" xfId="770"/>
    <cellStyle name="SAPBEXstdItemX" xfId="771"/>
    <cellStyle name="SAPBEXtitle" xfId="772"/>
    <cellStyle name="SAPBEXundefined" xfId="773"/>
    <cellStyle name="SEB" xfId="774"/>
    <cellStyle name="SEB Green Background" xfId="775"/>
    <cellStyle name="SEB Header" xfId="776"/>
    <cellStyle name="SEB Normal" xfId="777"/>
    <cellStyle name="SEB Table Header Row" xfId="778"/>
    <cellStyle name="SEB Table Row" xfId="779"/>
    <cellStyle name="SEM-BPS-head" xfId="780"/>
    <cellStyle name="SEM-BPS-headdata" xfId="781"/>
    <cellStyle name="SEM-BPS-headkey" xfId="782"/>
    <cellStyle name="SEM-BPS-input-on" xfId="783"/>
    <cellStyle name="SEM-BPS-key" xfId="784"/>
    <cellStyle name="showCheck" xfId="785"/>
    <cellStyle name="showExposure" xfId="786"/>
    <cellStyle name="showParameterE" xfId="787"/>
    <cellStyle name="showParameterS" xfId="788"/>
    <cellStyle name="showPD" xfId="789"/>
    <cellStyle name="showPercentage" xfId="790"/>
    <cellStyle name="showSelection" xfId="791"/>
    <cellStyle name="Standard_CORPAUG" xfId="792"/>
    <cellStyle name="Style 1" xfId="793"/>
    <cellStyle name="Style 1 2" xfId="794"/>
    <cellStyle name="Summa" xfId="795"/>
    <cellStyle name="Summa 2" xfId="796"/>
    <cellStyle name="sup2Date" xfId="797"/>
    <cellStyle name="sup2Int" xfId="798"/>
    <cellStyle name="sup2ParameterE" xfId="799"/>
    <cellStyle name="sup2Percentage" xfId="800"/>
    <cellStyle name="sup2PercentageL" xfId="801"/>
    <cellStyle name="sup2PercentageM" xfId="802"/>
    <cellStyle name="sup2Selection" xfId="803"/>
    <cellStyle name="sup2Text" xfId="804"/>
    <cellStyle name="sup3ParameterE" xfId="805"/>
    <cellStyle name="sup3Percentage" xfId="806"/>
    <cellStyle name="supFloat" xfId="807"/>
    <cellStyle name="supInt" xfId="808"/>
    <cellStyle name="supParameterE" xfId="809"/>
    <cellStyle name="supParameterS" xfId="810"/>
    <cellStyle name="supPD" xfId="811"/>
    <cellStyle name="supPercentage" xfId="812"/>
    <cellStyle name="supPercentageL" xfId="813"/>
    <cellStyle name="supPercentageM" xfId="814"/>
    <cellStyle name="supSelection" xfId="815"/>
    <cellStyle name="supText" xfId="816"/>
    <cellStyle name="Title" xfId="817"/>
    <cellStyle name="Title 2" xfId="818"/>
    <cellStyle name="Total" xfId="819"/>
    <cellStyle name="Total 2" xfId="820"/>
    <cellStyle name="Tusental (0)_9604" xfId="821"/>
    <cellStyle name="Tusental 10" xfId="822"/>
    <cellStyle name="Tusental 10 2" xfId="823"/>
    <cellStyle name="Tusental 11" xfId="824"/>
    <cellStyle name="Tusental 11 2" xfId="825"/>
    <cellStyle name="Tusental 12" xfId="826"/>
    <cellStyle name="Tusental 12 2" xfId="827"/>
    <cellStyle name="Tusental 13" xfId="828"/>
    <cellStyle name="Tusental 13 2" xfId="829"/>
    <cellStyle name="Tusental 14" xfId="830"/>
    <cellStyle name="Tusental 14 2" xfId="831"/>
    <cellStyle name="Tusental 15" xfId="832"/>
    <cellStyle name="Tusental 15 2" xfId="833"/>
    <cellStyle name="Tusental 16" xfId="834"/>
    <cellStyle name="Tusental 16 2" xfId="835"/>
    <cellStyle name="Tusental 17" xfId="836"/>
    <cellStyle name="Tusental 17 2" xfId="837"/>
    <cellStyle name="Tusental 18" xfId="838"/>
    <cellStyle name="Tusental 18 2" xfId="839"/>
    <cellStyle name="Tusental 19" xfId="840"/>
    <cellStyle name="Tusental 19 2" xfId="841"/>
    <cellStyle name="Tusental 2" xfId="842"/>
    <cellStyle name="Tusental 20" xfId="843"/>
    <cellStyle name="Tusental 20 2" xfId="844"/>
    <cellStyle name="Tusental 21" xfId="845"/>
    <cellStyle name="Tusental 21 2" xfId="846"/>
    <cellStyle name="Tusental 22" xfId="847"/>
    <cellStyle name="Tusental 22 2" xfId="848"/>
    <cellStyle name="Tusental 23" xfId="849"/>
    <cellStyle name="Tusental 23 2" xfId="850"/>
    <cellStyle name="Tusental 24" xfId="851"/>
    <cellStyle name="Tusental 25" xfId="852"/>
    <cellStyle name="Tusental 26" xfId="853"/>
    <cellStyle name="Tusental 27" xfId="854"/>
    <cellStyle name="Tusental 28" xfId="855"/>
    <cellStyle name="Tusental 29" xfId="856"/>
    <cellStyle name="Tusental 3" xfId="857"/>
    <cellStyle name="Tusental 3 2" xfId="858"/>
    <cellStyle name="Tusental 3 2 2" xfId="859"/>
    <cellStyle name="Tusental 3 3" xfId="860"/>
    <cellStyle name="Tusental 30" xfId="861"/>
    <cellStyle name="Tusental 31" xfId="862"/>
    <cellStyle name="Tusental 32" xfId="863"/>
    <cellStyle name="Tusental 33" xfId="864"/>
    <cellStyle name="Tusental 34" xfId="865"/>
    <cellStyle name="Tusental 35" xfId="866"/>
    <cellStyle name="Tusental 36" xfId="867"/>
    <cellStyle name="Tusental 37" xfId="868"/>
    <cellStyle name="Tusental 38" xfId="869"/>
    <cellStyle name="Tusental 39" xfId="870"/>
    <cellStyle name="Tusental 4" xfId="871"/>
    <cellStyle name="Tusental 4 2" xfId="872"/>
    <cellStyle name="Tusental 40" xfId="873"/>
    <cellStyle name="Tusental 41" xfId="874"/>
    <cellStyle name="Tusental 5" xfId="875"/>
    <cellStyle name="Tusental 5 2" xfId="876"/>
    <cellStyle name="Tusental 6" xfId="877"/>
    <cellStyle name="Tusental 6 2" xfId="878"/>
    <cellStyle name="Tusental 7" xfId="879"/>
    <cellStyle name="Tusental 7 2" xfId="880"/>
    <cellStyle name="Tusental 8" xfId="881"/>
    <cellStyle name="Tusental 8 2" xfId="882"/>
    <cellStyle name="Tusental 9" xfId="883"/>
    <cellStyle name="Tusental 9 2" xfId="884"/>
    <cellStyle name="Utdata 2" xfId="885"/>
    <cellStyle name="Valuta (0)_9604" xfId="886"/>
    <cellStyle name="Varningstext" xfId="887"/>
    <cellStyle name="Währung [0]_Jul94" xfId="888"/>
    <cellStyle name="Währung_Jul94" xfId="889"/>
    <cellStyle name="Warning Text" xfId="890"/>
    <cellStyle name="Warning Text 2" xfId="891"/>
  </cellStyles>
  <dxfs count="23">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numFmt numFmtId="212" formatCode="#&quot;,&quot;###&quot;,&quot;##0_ ;\-#,##0\ "/>
      <border/>
    </dxf>
    <dxf>
      <numFmt numFmtId="213" formatCode="#&quot;,&quot;##0_ ;\-#,##0\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D00"/>
      <rgbColor rgb="00D8F1B2"/>
      <rgbColor rgb="00B16694"/>
      <rgbColor rgb="00FFFF00"/>
      <rgbColor rgb="00F38AB3"/>
      <rgbColor rgb="00E2ECEE"/>
      <rgbColor rgb="00FAD0E1"/>
      <rgbColor rgb="00B5E05B"/>
      <rgbColor rgb="008A1B60"/>
      <rgbColor rgb="00A07EA3"/>
      <rgbColor rgb="00B0E1E8"/>
      <rgbColor rgb="005494A0"/>
      <rgbColor rgb="00CCCCCC"/>
      <rgbColor rgb="00666666"/>
      <rgbColor rgb="00A3D830"/>
      <rgbColor rgb="00D0ED9D"/>
      <rgbColor rgb="00005F71"/>
      <rgbColor rgb="00A8C8CF"/>
      <rgbColor rgb="008A1B60"/>
      <rgbColor rgb="00D7B1C9"/>
      <rgbColor rgb="000092AA"/>
      <rgbColor rgb="00CFEFF5"/>
      <rgbColor rgb="00A3D830"/>
      <rgbColor rgb="00D0ED9D"/>
      <rgbColor rgb="00005F71"/>
      <rgbColor rgb="00A8C8CF"/>
      <rgbColor rgb="008A1B60"/>
      <rgbColor rgb="00D7B1C9"/>
      <rgbColor rgb="000092AA"/>
      <rgbColor rgb="00CFEFF5"/>
      <rgbColor rgb="00F2E6EC"/>
      <rgbColor rgb="00F8FAFB"/>
      <rgbColor rgb="00DFF5D1"/>
      <rgbColor rgb="00E9D3E0"/>
      <rgbColor rgb="00F8F2F5"/>
      <rgbColor rgb="00F5A1C2"/>
      <rgbColor rgb="00F2FAFC"/>
      <rgbColor rgb="00FFCFCC"/>
      <rgbColor rgb="00D7B1C9"/>
      <rgbColor rgb="00A8C8CF"/>
      <rgbColor rgb="00BFA8C1"/>
      <rgbColor rgb="00FF9E99"/>
      <rgbColor rgb="00FF6E66"/>
      <rgbColor rgb="00FF3D33"/>
      <rgbColor rgb="0054B6C0"/>
      <rgbColor rgb="00999999"/>
      <rgbColor rgb="00005F71"/>
      <rgbColor rgb="00C7E987"/>
      <rgbColor rgb="00A3D830"/>
      <rgbColor rgb="00725274"/>
      <rgbColor rgb="00FF0D00"/>
      <rgbColor rgb="00E3F5F9"/>
      <rgbColor rgb="000092AA"/>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561975</xdr:colOff>
      <xdr:row>43</xdr:row>
      <xdr:rowOff>9525</xdr:rowOff>
    </xdr:to>
    <xdr:pic>
      <xdr:nvPicPr>
        <xdr:cNvPr id="1" name="Picture 2"/>
        <xdr:cNvPicPr preferRelativeResize="1">
          <a:picLocks noChangeAspect="1"/>
        </xdr:cNvPicPr>
      </xdr:nvPicPr>
      <xdr:blipFill>
        <a:blip r:embed="rId1"/>
        <a:stretch>
          <a:fillRect/>
        </a:stretch>
      </xdr:blipFill>
      <xdr:spPr>
        <a:xfrm>
          <a:off x="0" y="0"/>
          <a:ext cx="4829175" cy="6991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xdr:colOff>
      <xdr:row>0</xdr:row>
      <xdr:rowOff>0</xdr:rowOff>
    </xdr:to>
    <xdr:sp>
      <xdr:nvSpPr>
        <xdr:cNvPr id="1" name="Text Box 8"/>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2" name="Text Box 10"/>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3" name="Text Box 12"/>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4" name="Text Box 14"/>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5" name="Text Box 16"/>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66675</xdr:colOff>
      <xdr:row>1</xdr:row>
      <xdr:rowOff>0</xdr:rowOff>
    </xdr:to>
    <xdr:sp>
      <xdr:nvSpPr>
        <xdr:cNvPr id="1" name="Text Box 8"/>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2" name="Text Box 10"/>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3"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4"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5" name="Text Box 16"/>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6" name="Text Box 8"/>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7" name="Text Box 10"/>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8"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9"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0" name="Text Box 16"/>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1" name="Text Box 11"/>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2"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3" name="Text Box 13"/>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4"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5" name="Text Box 15"/>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6" name="Text Box 8"/>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7" name="Text Box 10"/>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8"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9"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20" name="Text Box 16"/>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27098\Local%20Settings\Temporary%20Internet%20Files\OLKC\ONE%20name%20lending%20Credit%20portfolio%20by%20industry%20and%20geography%2020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s31111nt21\gemck\Ge-11\Financial%20report\OH\OH%202006%20kv4_excel_ver%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 val="Input"/>
    </sheetNames>
    <sheetDataSet>
      <sheetData sheetId="1">
        <row r="3">
          <cell r="B3" t="str">
            <v>Row_Corp_Transp</v>
          </cell>
          <cell r="C3">
            <v>23598611.6571</v>
          </cell>
          <cell r="D3">
            <v>5520046.7822</v>
          </cell>
          <cell r="E3">
            <v>3159378.0551</v>
          </cell>
          <cell r="F3">
            <v>1662723.9929</v>
          </cell>
          <cell r="G3">
            <v>1219714.9074</v>
          </cell>
          <cell r="H3">
            <v>1799193.854</v>
          </cell>
          <cell r="I3">
            <v>2276326.1533</v>
          </cell>
          <cell r="J3">
            <v>6168983.0481</v>
          </cell>
          <cell r="K3">
            <v>285277.4905</v>
          </cell>
        </row>
        <row r="4">
          <cell r="B4" t="str">
            <v>Row_Corp_Constr</v>
          </cell>
          <cell r="C4">
            <v>10885167.0234</v>
          </cell>
          <cell r="D4">
            <v>322357.656</v>
          </cell>
          <cell r="E4">
            <v>484697.4738</v>
          </cell>
          <cell r="F4">
            <v>1078473.6379</v>
          </cell>
          <cell r="G4">
            <v>906727.4636</v>
          </cell>
          <cell r="H4">
            <v>1251443.8502</v>
          </cell>
          <cell r="I4">
            <v>1065649.3051</v>
          </cell>
          <cell r="J4">
            <v>3377162.1503</v>
          </cell>
          <cell r="K4">
            <v>1088406.5398</v>
          </cell>
        </row>
        <row r="5">
          <cell r="B5" t="str">
            <v>Row_Corp_El_Gas_Water</v>
          </cell>
          <cell r="C5">
            <v>19727617.7238</v>
          </cell>
          <cell r="D5">
            <v>1369699.2457</v>
          </cell>
          <cell r="E5">
            <v>3569805.4799</v>
          </cell>
          <cell r="F5">
            <v>9314041.0332</v>
          </cell>
          <cell r="G5">
            <v>2295580.1641</v>
          </cell>
          <cell r="H5">
            <v>1650849.3225</v>
          </cell>
          <cell r="I5">
            <v>1882631.1444</v>
          </cell>
          <cell r="J5">
            <v>12514394.8422</v>
          </cell>
          <cell r="K5">
            <v>360883.3885</v>
          </cell>
        </row>
        <row r="6">
          <cell r="B6" t="str">
            <v>Row_Not_Available</v>
          </cell>
          <cell r="C6">
            <v>0</v>
          </cell>
          <cell r="D6">
            <v>0</v>
          </cell>
          <cell r="E6">
            <v>3.4921</v>
          </cell>
          <cell r="F6">
            <v>0</v>
          </cell>
          <cell r="G6">
            <v>0</v>
          </cell>
          <cell r="H6">
            <v>0</v>
          </cell>
          <cell r="I6">
            <v>0</v>
          </cell>
          <cell r="J6">
            <v>0</v>
          </cell>
          <cell r="K6">
            <v>0</v>
          </cell>
        </row>
        <row r="7">
          <cell r="B7" t="str">
            <v>Row_House_Mortg</v>
          </cell>
          <cell r="C7">
            <v>359359172.1793</v>
          </cell>
          <cell r="D7">
            <v>0</v>
          </cell>
          <cell r="E7">
            <v>2846018.1359</v>
          </cell>
          <cell r="F7">
            <v>0</v>
          </cell>
          <cell r="G7">
            <v>13911618.8919</v>
          </cell>
          <cell r="H7">
            <v>8114301.1983</v>
          </cell>
          <cell r="I7">
            <v>18089004.6128</v>
          </cell>
          <cell r="J7">
            <v>0</v>
          </cell>
          <cell r="K7">
            <v>2918629.5215</v>
          </cell>
        </row>
        <row r="8">
          <cell r="B8" t="str">
            <v>Row_PropMan_Multi</v>
          </cell>
          <cell r="C8">
            <v>103811432.3771</v>
          </cell>
          <cell r="D8">
            <v>361.4529</v>
          </cell>
          <cell r="E8">
            <v>81993.09</v>
          </cell>
          <cell r="F8">
            <v>0</v>
          </cell>
          <cell r="G8">
            <v>0</v>
          </cell>
          <cell r="H8">
            <v>1925271.3676</v>
          </cell>
          <cell r="I8">
            <v>12818.5996</v>
          </cell>
          <cell r="J8">
            <v>23218007.651</v>
          </cell>
          <cell r="K8">
            <v>31967.019</v>
          </cell>
        </row>
        <row r="9">
          <cell r="B9" t="str">
            <v>Row_House_Other</v>
          </cell>
          <cell r="C9">
            <v>41538775.2113</v>
          </cell>
          <cell r="D9">
            <v>4417328.2574</v>
          </cell>
          <cell r="E9">
            <v>24152037.8891</v>
          </cell>
          <cell r="F9">
            <v>1026561.573</v>
          </cell>
          <cell r="G9">
            <v>2624648.6277</v>
          </cell>
          <cell r="H9">
            <v>2836778.2742</v>
          </cell>
          <cell r="I9">
            <v>1507934.2877</v>
          </cell>
          <cell r="J9">
            <v>6656.7091</v>
          </cell>
          <cell r="K9">
            <v>3002401.9619</v>
          </cell>
        </row>
        <row r="10">
          <cell r="B10" t="str">
            <v>Row_Corp_Bus_House_Serv</v>
          </cell>
          <cell r="C10">
            <v>72210080.4591</v>
          </cell>
          <cell r="D10">
            <v>4178107.8971</v>
          </cell>
          <cell r="E10">
            <v>15424565.9607</v>
          </cell>
          <cell r="F10">
            <v>6113741.7399</v>
          </cell>
          <cell r="G10">
            <v>2020761.6701</v>
          </cell>
          <cell r="H10">
            <v>2134839.7563</v>
          </cell>
          <cell r="I10">
            <v>2247772.3395</v>
          </cell>
          <cell r="J10">
            <v>16751538.038</v>
          </cell>
          <cell r="K10">
            <v>2629574.1668</v>
          </cell>
        </row>
        <row r="11">
          <cell r="B11" t="str">
            <v>Row_PropMan_Comm</v>
          </cell>
          <cell r="C11">
            <v>65646623.8443</v>
          </cell>
          <cell r="D11">
            <v>2665767.2538</v>
          </cell>
          <cell r="E11">
            <v>9443846.7871</v>
          </cell>
          <cell r="F11">
            <v>7705463.9512</v>
          </cell>
          <cell r="G11">
            <v>5360194.9345</v>
          </cell>
          <cell r="H11">
            <v>2639670.5103</v>
          </cell>
          <cell r="I11">
            <v>10251433.072</v>
          </cell>
          <cell r="J11">
            <v>42896342.8182</v>
          </cell>
          <cell r="K11">
            <v>1089968.1053</v>
          </cell>
        </row>
        <row r="12">
          <cell r="B12" t="str">
            <v>Row_Corp_Manufact</v>
          </cell>
          <cell r="C12">
            <v>92836502.453</v>
          </cell>
          <cell r="D12">
            <v>9561967.6118</v>
          </cell>
          <cell r="E12">
            <v>12508792.1726</v>
          </cell>
          <cell r="F12">
            <v>27423732.1795</v>
          </cell>
          <cell r="G12">
            <v>3627050.299</v>
          </cell>
          <cell r="H12">
            <v>1926159.4654</v>
          </cell>
          <cell r="I12">
            <v>6547903.2646</v>
          </cell>
          <cell r="J12">
            <v>30967450.9449</v>
          </cell>
          <cell r="K12">
            <v>12108745.0365</v>
          </cell>
        </row>
        <row r="13">
          <cell r="B13" t="str">
            <v>Row_Corp_Who_Ret</v>
          </cell>
          <cell r="C13">
            <v>32267385.5005</v>
          </cell>
          <cell r="D13">
            <v>1938215.074</v>
          </cell>
          <cell r="E13">
            <v>2028885.6597</v>
          </cell>
          <cell r="F13">
            <v>2118655.7055</v>
          </cell>
          <cell r="G13">
            <v>2202217.9589</v>
          </cell>
          <cell r="H13">
            <v>2964790.9949</v>
          </cell>
          <cell r="I13">
            <v>7588256.903</v>
          </cell>
          <cell r="J13">
            <v>11133150.4932</v>
          </cell>
          <cell r="K13">
            <v>5960671.9842</v>
          </cell>
        </row>
        <row r="14">
          <cell r="B14" t="str">
            <v>Row_Corp_Fin_Ins</v>
          </cell>
          <cell r="C14">
            <v>56122687.1757</v>
          </cell>
          <cell r="D14">
            <v>702300.2424</v>
          </cell>
          <cell r="E14">
            <v>7554935.2509</v>
          </cell>
          <cell r="F14">
            <v>2917898.6652</v>
          </cell>
          <cell r="G14">
            <v>175448.7953</v>
          </cell>
          <cell r="H14">
            <v>515324.9268</v>
          </cell>
          <cell r="I14">
            <v>438153.4347</v>
          </cell>
          <cell r="J14">
            <v>15824219.3575</v>
          </cell>
          <cell r="K14">
            <v>3537017.8145</v>
          </cell>
        </row>
        <row r="15">
          <cell r="B15" t="str">
            <v>Row_PubAdm</v>
          </cell>
          <cell r="C15">
            <v>16668941.7558</v>
          </cell>
          <cell r="D15">
            <v>6645.6053</v>
          </cell>
          <cell r="E15">
            <v>1057662.7336</v>
          </cell>
          <cell r="F15">
            <v>1207335.6017</v>
          </cell>
          <cell r="G15">
            <v>1755218.0853</v>
          </cell>
          <cell r="H15">
            <v>277423.4238</v>
          </cell>
          <cell r="I15">
            <v>2442263.115</v>
          </cell>
          <cell r="J15">
            <v>50904972.6514</v>
          </cell>
          <cell r="K15">
            <v>1554172.5723</v>
          </cell>
        </row>
        <row r="16">
          <cell r="B16" t="str">
            <v>Row_Corp_Mining</v>
          </cell>
          <cell r="C16">
            <v>2440842.697</v>
          </cell>
          <cell r="D16">
            <v>104688.714</v>
          </cell>
          <cell r="E16">
            <v>26558240.4601</v>
          </cell>
          <cell r="F16">
            <v>701449.0469</v>
          </cell>
          <cell r="G16">
            <v>23354.2376</v>
          </cell>
          <cell r="H16">
            <v>119277.7142</v>
          </cell>
          <cell r="I16">
            <v>88321.7294</v>
          </cell>
          <cell r="J16">
            <v>0</v>
          </cell>
          <cell r="K16">
            <v>439357.5236</v>
          </cell>
        </row>
        <row r="17">
          <cell r="B17" t="str">
            <v>Row_Corp_Other</v>
          </cell>
          <cell r="C17">
            <v>17262988.9853</v>
          </cell>
          <cell r="D17">
            <v>892657.2129</v>
          </cell>
          <cell r="E17">
            <v>4659828.235</v>
          </cell>
          <cell r="F17">
            <v>1176463.621</v>
          </cell>
          <cell r="G17">
            <v>245565.3602</v>
          </cell>
          <cell r="H17">
            <v>302707.2189</v>
          </cell>
          <cell r="I17">
            <v>207674.2267</v>
          </cell>
          <cell r="J17">
            <v>1686728.3999</v>
          </cell>
          <cell r="K17">
            <v>5713233.9699</v>
          </cell>
        </row>
        <row r="18">
          <cell r="B18" t="str">
            <v>Row_Corp_Ship</v>
          </cell>
          <cell r="C18">
            <v>11362557.9665</v>
          </cell>
          <cell r="D18">
            <v>734317.4123</v>
          </cell>
          <cell r="E18">
            <v>8093251.6128</v>
          </cell>
          <cell r="F18">
            <v>189415.8883</v>
          </cell>
          <cell r="G18">
            <v>725800.9138</v>
          </cell>
          <cell r="H18">
            <v>142117.9554</v>
          </cell>
          <cell r="I18">
            <v>249376.4144</v>
          </cell>
          <cell r="J18">
            <v>11378.9818</v>
          </cell>
          <cell r="K18">
            <v>14729102.2136</v>
          </cell>
        </row>
        <row r="19">
          <cell r="B19" t="str">
            <v>Row_Corp_Agri</v>
          </cell>
          <cell r="C19">
            <v>4821090.4455</v>
          </cell>
          <cell r="D19">
            <v>270940.3332</v>
          </cell>
          <cell r="E19">
            <v>10619.6776</v>
          </cell>
          <cell r="F19">
            <v>33441.8529</v>
          </cell>
          <cell r="G19">
            <v>1087413.6259</v>
          </cell>
          <cell r="H19">
            <v>1908031.2206</v>
          </cell>
          <cell r="I19">
            <v>617177.7888</v>
          </cell>
          <cell r="J19">
            <v>34972.3168</v>
          </cell>
          <cell r="K19">
            <v>10951.5357</v>
          </cell>
        </row>
        <row r="20">
          <cell r="B20" t="str">
            <v>Row_Banks</v>
          </cell>
          <cell r="C20">
            <v>89874285.612</v>
          </cell>
          <cell r="D20">
            <v>18805610.8296</v>
          </cell>
          <cell r="E20">
            <v>13653246.7871</v>
          </cell>
          <cell r="F20">
            <v>3106870.716</v>
          </cell>
          <cell r="G20">
            <v>175457.0569</v>
          </cell>
          <cell r="H20">
            <v>438173.4597</v>
          </cell>
          <cell r="I20">
            <v>444850.4935</v>
          </cell>
          <cell r="J20">
            <v>44828653.481</v>
          </cell>
          <cell r="K20">
            <v>16311126.3463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y"/>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Admin"/>
    </sheetNames>
    <sheetDataSet>
      <sheetData sheetId="73">
        <row r="17">
          <cell r="B17" t="b">
            <v>1</v>
          </cell>
        </row>
      </sheetData>
    </sheetDataSet>
  </externalBook>
</externalLink>
</file>

<file path=xl/theme/theme1.xml><?xml version="1.0" encoding="utf-8"?>
<a:theme xmlns:a="http://schemas.openxmlformats.org/drawingml/2006/main" name="Office Theme">
  <a:themeElements>
    <a:clrScheme name="SEB Colors 2017">
      <a:dk1>
        <a:sysClr val="windowText" lastClr="000000"/>
      </a:dk1>
      <a:lt1>
        <a:sysClr val="window" lastClr="FFFFFF"/>
      </a:lt1>
      <a:dk2>
        <a:srgbClr val="B2B2B2"/>
      </a:dk2>
      <a:lt2>
        <a:srgbClr val="F0F0F0"/>
      </a:lt2>
      <a:accent1>
        <a:srgbClr val="8ACA34"/>
      </a:accent1>
      <a:accent2>
        <a:srgbClr val="673AB6"/>
      </a:accent2>
      <a:accent3>
        <a:srgbClr val="41B0EE"/>
      </a:accent3>
      <a:accent4>
        <a:srgbClr val="FFC500"/>
      </a:accent4>
      <a:accent5>
        <a:srgbClr val="F03529"/>
      </a:accent5>
      <a:accent6>
        <a:srgbClr val="B2B2B2"/>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59"/>
  <sheetViews>
    <sheetView tabSelected="1" zoomScale="85" zoomScaleNormal="85" zoomScaleSheetLayoutView="100" workbookViewId="0" topLeftCell="A1">
      <selection activeCell="K16" sqref="K16"/>
    </sheetView>
  </sheetViews>
  <sheetFormatPr defaultColWidth="9.140625" defaultRowHeight="12.75"/>
  <cols>
    <col min="1" max="10" width="9.140625" style="22" customWidth="1"/>
    <col min="11" max="11" width="9.28125" style="22" customWidth="1"/>
    <col min="12" max="16384" width="9.140625" style="22" customWidth="1"/>
  </cols>
  <sheetData>
    <row r="1" spans="1:10" ht="14.25">
      <c r="A1" s="425"/>
      <c r="B1" s="45"/>
      <c r="C1" s="45"/>
      <c r="D1" s="45"/>
      <c r="E1" s="45"/>
      <c r="F1" s="45"/>
      <c r="G1" s="45"/>
      <c r="H1" s="45"/>
      <c r="I1" s="45"/>
      <c r="J1" s="45"/>
    </row>
    <row r="2" spans="1:10" ht="12.75">
      <c r="A2" s="45"/>
      <c r="B2" s="45"/>
      <c r="C2" s="45"/>
      <c r="D2" s="45"/>
      <c r="E2" s="45"/>
      <c r="F2" s="45"/>
      <c r="G2" s="45"/>
      <c r="H2" s="45"/>
      <c r="I2" s="45"/>
      <c r="J2" s="45"/>
    </row>
    <row r="3" spans="1:10" ht="12.75">
      <c r="A3" s="45"/>
      <c r="B3" s="45"/>
      <c r="C3" s="45"/>
      <c r="D3" s="45"/>
      <c r="E3" s="45"/>
      <c r="F3" s="45"/>
      <c r="G3" s="45"/>
      <c r="H3" s="45"/>
      <c r="I3" s="45"/>
      <c r="J3" s="45"/>
    </row>
    <row r="4" spans="1:10" ht="12.75">
      <c r="A4" s="45"/>
      <c r="B4" s="45"/>
      <c r="C4" s="45"/>
      <c r="D4" s="45"/>
      <c r="E4" s="45"/>
      <c r="F4" s="45"/>
      <c r="G4" s="45"/>
      <c r="H4" s="45"/>
      <c r="I4" s="45"/>
      <c r="J4" s="45"/>
    </row>
    <row r="5" spans="1:10" ht="12.75">
      <c r="A5" s="45"/>
      <c r="B5" s="45"/>
      <c r="C5" s="45"/>
      <c r="D5" s="45"/>
      <c r="E5" s="45"/>
      <c r="F5" s="45"/>
      <c r="G5" s="45"/>
      <c r="H5" s="45"/>
      <c r="I5" s="45"/>
      <c r="J5" s="45"/>
    </row>
    <row r="6" spans="1:10" ht="12.75">
      <c r="A6" s="45"/>
      <c r="B6" s="45"/>
      <c r="C6" s="45"/>
      <c r="D6" s="45"/>
      <c r="E6" s="45"/>
      <c r="F6" s="45"/>
      <c r="G6" s="45"/>
      <c r="H6" s="45"/>
      <c r="I6" s="45"/>
      <c r="J6" s="45"/>
    </row>
    <row r="7" spans="1:10" ht="12.75">
      <c r="A7" s="45"/>
      <c r="B7" s="45"/>
      <c r="C7" s="45"/>
      <c r="D7" s="45"/>
      <c r="E7" s="45"/>
      <c r="F7" s="45"/>
      <c r="G7" s="45"/>
      <c r="H7" s="45"/>
      <c r="I7" s="45"/>
      <c r="J7" s="45"/>
    </row>
    <row r="8" spans="1:10" ht="12.75">
      <c r="A8" s="45"/>
      <c r="B8" s="45"/>
      <c r="C8" s="45"/>
      <c r="D8" s="45"/>
      <c r="E8" s="45"/>
      <c r="F8" s="45"/>
      <c r="G8" s="45"/>
      <c r="H8" s="45"/>
      <c r="I8" s="45"/>
      <c r="J8" s="45"/>
    </row>
    <row r="9" spans="1:10" ht="12.75">
      <c r="A9" s="45"/>
      <c r="B9" s="45"/>
      <c r="C9" s="45"/>
      <c r="D9" s="45"/>
      <c r="E9" s="45"/>
      <c r="F9" s="45"/>
      <c r="G9" s="45"/>
      <c r="H9" s="45"/>
      <c r="I9" s="45"/>
      <c r="J9" s="45"/>
    </row>
    <row r="10" spans="1:10" ht="12.75">
      <c r="A10" s="45"/>
      <c r="B10" s="45"/>
      <c r="C10" s="45"/>
      <c r="D10" s="45"/>
      <c r="E10" s="45"/>
      <c r="F10" s="45"/>
      <c r="G10" s="45"/>
      <c r="H10" s="45"/>
      <c r="I10" s="45"/>
      <c r="J10" s="45"/>
    </row>
    <row r="11" spans="1:10" ht="12.75">
      <c r="A11" s="45"/>
      <c r="B11" s="45"/>
      <c r="C11" s="45"/>
      <c r="D11" s="45"/>
      <c r="E11" s="45"/>
      <c r="F11" s="45"/>
      <c r="G11" s="45"/>
      <c r="H11" s="45"/>
      <c r="I11" s="45"/>
      <c r="J11" s="45"/>
    </row>
    <row r="12" spans="1:10" ht="12.75">
      <c r="A12" s="45"/>
      <c r="B12" s="45"/>
      <c r="C12" s="45"/>
      <c r="D12" s="45"/>
      <c r="E12" s="45"/>
      <c r="F12" s="45"/>
      <c r="G12" s="45"/>
      <c r="H12" s="45"/>
      <c r="I12" s="45"/>
      <c r="J12" s="45"/>
    </row>
    <row r="13" spans="1:10" ht="12.75">
      <c r="A13" s="45"/>
      <c r="B13" s="45"/>
      <c r="C13" s="45"/>
      <c r="D13" s="45"/>
      <c r="E13" s="45"/>
      <c r="F13" s="45"/>
      <c r="G13" s="45"/>
      <c r="H13" s="45"/>
      <c r="I13" s="45"/>
      <c r="J13" s="45"/>
    </row>
    <row r="14" spans="1:10" ht="12.75">
      <c r="A14" s="45"/>
      <c r="B14" s="45"/>
      <c r="C14" s="45"/>
      <c r="D14" s="45"/>
      <c r="E14" s="45"/>
      <c r="F14" s="45"/>
      <c r="G14" s="45"/>
      <c r="H14" s="45"/>
      <c r="I14" s="45"/>
      <c r="J14" s="45"/>
    </row>
    <row r="15" spans="1:10" ht="12.75">
      <c r="A15" s="45"/>
      <c r="B15" s="45"/>
      <c r="C15" s="45"/>
      <c r="D15" s="45"/>
      <c r="E15" s="45"/>
      <c r="F15" s="45"/>
      <c r="G15" s="45"/>
      <c r="H15" s="45"/>
      <c r="I15" s="45"/>
      <c r="J15" s="45"/>
    </row>
    <row r="16" spans="1:10" ht="12.75">
      <c r="A16" s="45"/>
      <c r="B16" s="45"/>
      <c r="C16" s="45"/>
      <c r="D16" s="45"/>
      <c r="E16" s="45"/>
      <c r="F16" s="45"/>
      <c r="G16" s="45"/>
      <c r="H16" s="45"/>
      <c r="I16" s="45"/>
      <c r="J16" s="45"/>
    </row>
    <row r="17" spans="1:10" ht="12.75">
      <c r="A17" s="45"/>
      <c r="B17" s="45"/>
      <c r="C17" s="45"/>
      <c r="D17" s="45"/>
      <c r="E17" s="45"/>
      <c r="F17" s="45"/>
      <c r="G17" s="45"/>
      <c r="H17" s="45"/>
      <c r="I17" s="45"/>
      <c r="J17" s="45"/>
    </row>
    <row r="18" spans="1:10" ht="12.75">
      <c r="A18" s="45"/>
      <c r="B18" s="45"/>
      <c r="C18" s="45"/>
      <c r="D18" s="45"/>
      <c r="E18" s="45"/>
      <c r="F18" s="45"/>
      <c r="G18" s="45"/>
      <c r="H18" s="45"/>
      <c r="I18" s="45"/>
      <c r="J18" s="45"/>
    </row>
    <row r="19" spans="1:10" ht="12.75">
      <c r="A19" s="45"/>
      <c r="B19" s="45"/>
      <c r="C19" s="45"/>
      <c r="D19" s="45"/>
      <c r="E19" s="45"/>
      <c r="F19" s="45"/>
      <c r="G19" s="45"/>
      <c r="H19" s="45"/>
      <c r="I19" s="45"/>
      <c r="J19" s="45"/>
    </row>
    <row r="20" spans="1:10" ht="12.75">
      <c r="A20" s="45"/>
      <c r="B20" s="45"/>
      <c r="C20" s="45"/>
      <c r="D20" s="45"/>
      <c r="E20" s="45"/>
      <c r="F20" s="45"/>
      <c r="G20" s="45"/>
      <c r="H20" s="45"/>
      <c r="I20" s="45"/>
      <c r="J20" s="45"/>
    </row>
    <row r="21" spans="1:10" ht="12.75">
      <c r="A21" s="45"/>
      <c r="B21" s="45"/>
      <c r="C21" s="45"/>
      <c r="D21" s="45"/>
      <c r="E21" s="45"/>
      <c r="F21" s="45"/>
      <c r="G21" s="45"/>
      <c r="H21" s="45"/>
      <c r="I21" s="45"/>
      <c r="J21" s="45"/>
    </row>
    <row r="22" spans="1:10" ht="12.75">
      <c r="A22" s="45"/>
      <c r="B22" s="45"/>
      <c r="C22" s="45"/>
      <c r="D22" s="45"/>
      <c r="E22" s="45"/>
      <c r="F22" s="45"/>
      <c r="G22" s="45"/>
      <c r="H22" s="45"/>
      <c r="I22" s="45"/>
      <c r="J22" s="45"/>
    </row>
    <row r="23" spans="1:10" ht="12.75">
      <c r="A23" s="45"/>
      <c r="B23" s="45"/>
      <c r="C23" s="45"/>
      <c r="D23" s="45"/>
      <c r="E23" s="45"/>
      <c r="F23" s="45"/>
      <c r="G23" s="45"/>
      <c r="H23" s="45"/>
      <c r="I23" s="45"/>
      <c r="J23" s="45"/>
    </row>
    <row r="24" spans="1:10" ht="12.75">
      <c r="A24" s="45"/>
      <c r="B24" s="45"/>
      <c r="C24" s="45"/>
      <c r="D24" s="45"/>
      <c r="E24" s="45"/>
      <c r="F24" s="45"/>
      <c r="G24" s="45"/>
      <c r="H24" s="45"/>
      <c r="I24" s="45"/>
      <c r="J24" s="45"/>
    </row>
    <row r="25" spans="1:10" ht="12.75">
      <c r="A25" s="45"/>
      <c r="B25" s="45"/>
      <c r="C25" s="45"/>
      <c r="D25" s="45"/>
      <c r="E25" s="45"/>
      <c r="F25" s="45"/>
      <c r="G25" s="45"/>
      <c r="H25" s="45"/>
      <c r="I25" s="45"/>
      <c r="J25" s="45"/>
    </row>
    <row r="26" spans="1:10" ht="12.75">
      <c r="A26" s="45"/>
      <c r="B26" s="45"/>
      <c r="C26" s="45"/>
      <c r="D26" s="45"/>
      <c r="E26" s="45"/>
      <c r="F26" s="45"/>
      <c r="G26" s="45"/>
      <c r="H26" s="45"/>
      <c r="I26" s="45"/>
      <c r="J26" s="45"/>
    </row>
    <row r="27" spans="1:10" ht="12.75">
      <c r="A27" s="45"/>
      <c r="B27" s="45"/>
      <c r="C27" s="45"/>
      <c r="D27" s="45"/>
      <c r="E27" s="45"/>
      <c r="F27" s="45"/>
      <c r="G27" s="45"/>
      <c r="H27" s="45"/>
      <c r="I27" s="45"/>
      <c r="J27" s="45"/>
    </row>
    <row r="28" spans="1:10" ht="12.75">
      <c r="A28" s="45"/>
      <c r="B28" s="45"/>
      <c r="C28" s="45"/>
      <c r="D28" s="45"/>
      <c r="E28" s="45"/>
      <c r="F28" s="45"/>
      <c r="G28" s="45"/>
      <c r="H28" s="45"/>
      <c r="I28" s="45"/>
      <c r="J28" s="45"/>
    </row>
    <row r="29" spans="1:10" ht="12.75">
      <c r="A29" s="45"/>
      <c r="B29" s="45"/>
      <c r="C29" s="45"/>
      <c r="D29" s="45"/>
      <c r="E29" s="45"/>
      <c r="F29" s="45"/>
      <c r="G29" s="45"/>
      <c r="H29" s="45"/>
      <c r="I29" s="45"/>
      <c r="J29" s="45"/>
    </row>
    <row r="30" spans="1:10" ht="12.75">
      <c r="A30" s="45"/>
      <c r="B30" s="45"/>
      <c r="C30" s="45"/>
      <c r="D30" s="45"/>
      <c r="E30" s="45"/>
      <c r="F30" s="45"/>
      <c r="G30" s="45"/>
      <c r="H30" s="45"/>
      <c r="I30" s="45"/>
      <c r="J30" s="45"/>
    </row>
    <row r="31" spans="1:10" ht="12.75">
      <c r="A31" s="45"/>
      <c r="B31" s="45"/>
      <c r="C31" s="45"/>
      <c r="D31" s="45"/>
      <c r="E31" s="45"/>
      <c r="F31" s="45"/>
      <c r="G31" s="45"/>
      <c r="H31" s="45"/>
      <c r="I31" s="45"/>
      <c r="J31" s="45"/>
    </row>
    <row r="32" spans="1:10" ht="12.75">
      <c r="A32" s="45"/>
      <c r="B32" s="45"/>
      <c r="C32" s="45"/>
      <c r="D32" s="45"/>
      <c r="E32" s="45"/>
      <c r="F32" s="45"/>
      <c r="G32" s="45"/>
      <c r="H32" s="45"/>
      <c r="I32" s="45"/>
      <c r="J32" s="45"/>
    </row>
    <row r="33" spans="1:10" ht="12.75">
      <c r="A33" s="45"/>
      <c r="B33" s="45"/>
      <c r="C33" s="45"/>
      <c r="D33" s="45"/>
      <c r="E33" s="45"/>
      <c r="F33" s="45"/>
      <c r="G33" s="45"/>
      <c r="H33" s="45"/>
      <c r="I33" s="45"/>
      <c r="J33" s="45"/>
    </row>
    <row r="34" spans="1:10" ht="12.75">
      <c r="A34" s="45"/>
      <c r="B34" s="45"/>
      <c r="C34" s="45"/>
      <c r="D34" s="45"/>
      <c r="E34" s="45"/>
      <c r="F34" s="45"/>
      <c r="G34" s="45"/>
      <c r="H34" s="45"/>
      <c r="I34" s="45"/>
      <c r="J34" s="45"/>
    </row>
    <row r="35" spans="1:10" ht="12.75">
      <c r="A35" s="45"/>
      <c r="B35" s="45"/>
      <c r="C35" s="45"/>
      <c r="D35" s="45"/>
      <c r="E35" s="45"/>
      <c r="F35" s="45"/>
      <c r="G35" s="45"/>
      <c r="H35" s="45"/>
      <c r="I35" s="45"/>
      <c r="J35" s="45"/>
    </row>
    <row r="36" spans="1:10" ht="12.75">
      <c r="A36" s="45"/>
      <c r="B36" s="45"/>
      <c r="C36" s="45"/>
      <c r="D36" s="45"/>
      <c r="E36" s="45"/>
      <c r="F36" s="45"/>
      <c r="G36" s="45"/>
      <c r="H36" s="45"/>
      <c r="I36" s="45"/>
      <c r="J36" s="45"/>
    </row>
    <row r="37" spans="1:10" ht="12.75">
      <c r="A37" s="45"/>
      <c r="B37" s="45"/>
      <c r="C37" s="45"/>
      <c r="D37" s="45"/>
      <c r="E37" s="45"/>
      <c r="F37" s="45"/>
      <c r="G37" s="45"/>
      <c r="H37" s="45"/>
      <c r="I37" s="45"/>
      <c r="J37" s="45"/>
    </row>
    <row r="38" spans="1:10" ht="12.75">
      <c r="A38" s="45"/>
      <c r="B38" s="45"/>
      <c r="C38" s="45"/>
      <c r="D38" s="45"/>
      <c r="E38" s="45"/>
      <c r="F38" s="45"/>
      <c r="G38" s="45"/>
      <c r="H38" s="45"/>
      <c r="I38" s="45"/>
      <c r="J38" s="45"/>
    </row>
    <row r="39" spans="1:10" ht="12.75">
      <c r="A39" s="45"/>
      <c r="B39" s="45"/>
      <c r="C39" s="45"/>
      <c r="D39" s="45"/>
      <c r="E39" s="45"/>
      <c r="F39" s="45"/>
      <c r="G39" s="45"/>
      <c r="H39" s="45"/>
      <c r="I39" s="45"/>
      <c r="J39" s="45"/>
    </row>
    <row r="40" spans="1:10" ht="12.75">
      <c r="A40" s="45"/>
      <c r="B40" s="45"/>
      <c r="C40" s="45"/>
      <c r="D40" s="45"/>
      <c r="E40" s="45"/>
      <c r="F40" s="45"/>
      <c r="G40" s="45"/>
      <c r="H40" s="45"/>
      <c r="I40" s="45"/>
      <c r="J40" s="45"/>
    </row>
    <row r="41" spans="1:10" ht="12.75">
      <c r="A41" s="45"/>
      <c r="B41" s="45"/>
      <c r="C41" s="45"/>
      <c r="D41" s="45"/>
      <c r="E41" s="45"/>
      <c r="F41" s="45"/>
      <c r="G41" s="45"/>
      <c r="H41" s="45"/>
      <c r="I41" s="45"/>
      <c r="J41" s="45"/>
    </row>
    <row r="42" spans="1:10" ht="12.75">
      <c r="A42" s="45"/>
      <c r="B42" s="45"/>
      <c r="C42" s="45"/>
      <c r="D42" s="45"/>
      <c r="E42" s="45"/>
      <c r="F42" s="45"/>
      <c r="G42" s="45"/>
      <c r="H42" s="45"/>
      <c r="I42" s="45"/>
      <c r="J42" s="45"/>
    </row>
    <row r="43" spans="1:10" ht="12.75">
      <c r="A43" s="45"/>
      <c r="B43" s="45"/>
      <c r="C43" s="45"/>
      <c r="D43" s="45"/>
      <c r="E43" s="45"/>
      <c r="F43" s="45"/>
      <c r="G43" s="45"/>
      <c r="H43" s="45"/>
      <c r="I43" s="45"/>
      <c r="J43" s="45"/>
    </row>
    <row r="44" spans="1:10" ht="12.75">
      <c r="A44" s="45"/>
      <c r="B44" s="45"/>
      <c r="C44" s="45"/>
      <c r="D44" s="45"/>
      <c r="E44" s="45"/>
      <c r="F44" s="45"/>
      <c r="G44" s="45"/>
      <c r="H44" s="45"/>
      <c r="I44" s="45"/>
      <c r="J44" s="45"/>
    </row>
    <row r="45" spans="1:10" ht="12.75">
      <c r="A45" s="45"/>
      <c r="B45" s="45"/>
      <c r="C45" s="45"/>
      <c r="D45" s="45"/>
      <c r="E45" s="45"/>
      <c r="F45" s="45"/>
      <c r="G45" s="45"/>
      <c r="H45" s="45"/>
      <c r="I45" s="45"/>
      <c r="J45" s="45"/>
    </row>
    <row r="46" spans="1:10" ht="12.75">
      <c r="A46" s="45"/>
      <c r="B46" s="45"/>
      <c r="C46" s="45"/>
      <c r="D46" s="45"/>
      <c r="E46" s="45"/>
      <c r="F46" s="45"/>
      <c r="G46" s="45"/>
      <c r="H46" s="45"/>
      <c r="I46" s="45"/>
      <c r="J46" s="45"/>
    </row>
    <row r="47" spans="1:10" ht="12.75">
      <c r="A47" s="45"/>
      <c r="B47" s="45"/>
      <c r="C47" s="45"/>
      <c r="D47" s="45"/>
      <c r="E47" s="45"/>
      <c r="F47" s="45"/>
      <c r="G47" s="45"/>
      <c r="H47" s="45"/>
      <c r="I47" s="45"/>
      <c r="J47" s="45"/>
    </row>
    <row r="48" spans="1:10" ht="12.75">
      <c r="A48" s="45"/>
      <c r="B48" s="45"/>
      <c r="C48" s="45"/>
      <c r="D48" s="45"/>
      <c r="E48" s="45"/>
      <c r="F48" s="45"/>
      <c r="G48" s="45"/>
      <c r="H48" s="45"/>
      <c r="I48" s="45"/>
      <c r="J48" s="45"/>
    </row>
    <row r="49" spans="1:10" ht="12.75">
      <c r="A49" s="45"/>
      <c r="B49" s="45"/>
      <c r="C49" s="45"/>
      <c r="D49" s="45"/>
      <c r="E49" s="45"/>
      <c r="F49" s="45"/>
      <c r="G49" s="45"/>
      <c r="H49" s="45"/>
      <c r="I49" s="45"/>
      <c r="J49" s="45"/>
    </row>
    <row r="50" spans="1:10" ht="12.75">
      <c r="A50" s="45"/>
      <c r="B50" s="45"/>
      <c r="C50" s="45"/>
      <c r="D50" s="45"/>
      <c r="E50" s="45"/>
      <c r="F50" s="45"/>
      <c r="G50" s="45"/>
      <c r="H50" s="45"/>
      <c r="I50" s="45"/>
      <c r="J50" s="45"/>
    </row>
    <row r="51" spans="1:10" ht="12.75">
      <c r="A51" s="45"/>
      <c r="B51" s="45"/>
      <c r="C51" s="45"/>
      <c r="D51" s="45"/>
      <c r="E51" s="45"/>
      <c r="F51" s="45"/>
      <c r="G51" s="45"/>
      <c r="H51" s="45"/>
      <c r="I51" s="45"/>
      <c r="J51" s="45"/>
    </row>
    <row r="52" spans="1:10" ht="12.75">
      <c r="A52" s="45"/>
      <c r="B52" s="45"/>
      <c r="C52" s="45"/>
      <c r="D52" s="45"/>
      <c r="E52" s="45"/>
      <c r="F52" s="45"/>
      <c r="G52" s="45"/>
      <c r="H52" s="45"/>
      <c r="I52" s="45"/>
      <c r="J52" s="45"/>
    </row>
    <row r="53" spans="1:10" ht="12.75">
      <c r="A53" s="45"/>
      <c r="B53" s="45"/>
      <c r="C53" s="45"/>
      <c r="D53" s="45"/>
      <c r="E53" s="45"/>
      <c r="F53" s="45"/>
      <c r="G53" s="45"/>
      <c r="H53" s="45"/>
      <c r="I53" s="45"/>
      <c r="J53" s="45"/>
    </row>
    <row r="54" spans="1:10" ht="12.75">
      <c r="A54" s="45"/>
      <c r="B54" s="45"/>
      <c r="C54" s="45"/>
      <c r="D54" s="45"/>
      <c r="E54" s="45"/>
      <c r="F54" s="45"/>
      <c r="G54" s="45"/>
      <c r="H54" s="45"/>
      <c r="I54" s="45"/>
      <c r="J54" s="45"/>
    </row>
    <row r="55" spans="1:10" ht="12.75">
      <c r="A55" s="45"/>
      <c r="B55" s="45"/>
      <c r="C55" s="45"/>
      <c r="D55" s="45"/>
      <c r="E55" s="45"/>
      <c r="F55" s="45"/>
      <c r="G55" s="45"/>
      <c r="H55" s="45"/>
      <c r="I55" s="45"/>
      <c r="J55" s="45"/>
    </row>
    <row r="56" spans="1:10" ht="12.75">
      <c r="A56" s="45"/>
      <c r="B56" s="45"/>
      <c r="C56" s="45"/>
      <c r="D56" s="45"/>
      <c r="E56" s="45"/>
      <c r="F56" s="45"/>
      <c r="G56" s="45"/>
      <c r="H56" s="45"/>
      <c r="I56" s="45"/>
      <c r="J56" s="45"/>
    </row>
    <row r="57" spans="1:10" ht="12.75">
      <c r="A57" s="45"/>
      <c r="B57" s="45"/>
      <c r="C57" s="45"/>
      <c r="D57" s="45"/>
      <c r="E57" s="45"/>
      <c r="F57" s="45"/>
      <c r="G57" s="45"/>
      <c r="H57" s="45"/>
      <c r="I57" s="45"/>
      <c r="J57" s="45"/>
    </row>
    <row r="58" spans="1:10" ht="12.75">
      <c r="A58" s="45"/>
      <c r="B58" s="45"/>
      <c r="C58" s="45"/>
      <c r="D58" s="45"/>
      <c r="E58" s="45"/>
      <c r="F58" s="45"/>
      <c r="G58" s="45"/>
      <c r="H58" s="45"/>
      <c r="I58" s="45"/>
      <c r="J58" s="45"/>
    </row>
    <row r="59" spans="1:10" ht="12.75">
      <c r="A59" s="45"/>
      <c r="B59" s="45"/>
      <c r="C59" s="45"/>
      <c r="D59" s="45"/>
      <c r="E59" s="45"/>
      <c r="F59" s="45"/>
      <c r="G59" s="45"/>
      <c r="H59" s="45"/>
      <c r="I59" s="45"/>
      <c r="J59" s="45"/>
    </row>
  </sheetData>
  <sheetProtection/>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J54"/>
  <sheetViews>
    <sheetView showGridLines="0" zoomScalePageLayoutView="0" workbookViewId="0" topLeftCell="A1">
      <selection activeCell="M18" sqref="M18"/>
    </sheetView>
  </sheetViews>
  <sheetFormatPr defaultColWidth="9.140625" defaultRowHeight="12.75"/>
  <cols>
    <col min="1" max="1" width="46.7109375" style="3" bestFit="1" customWidth="1"/>
    <col min="2" max="16384" width="9.140625" style="3" customWidth="1"/>
  </cols>
  <sheetData>
    <row r="1" spans="1:10" ht="15">
      <c r="A1" s="47" t="s">
        <v>88</v>
      </c>
      <c r="B1" s="28"/>
      <c r="C1" s="28"/>
      <c r="D1" s="28"/>
      <c r="E1" s="28"/>
      <c r="F1" s="28"/>
      <c r="G1" s="28"/>
      <c r="H1" s="28"/>
      <c r="I1" s="28"/>
      <c r="J1" s="28"/>
    </row>
    <row r="2" spans="1:10" ht="15">
      <c r="A2" s="196" t="s">
        <v>826</v>
      </c>
      <c r="B2" s="28"/>
      <c r="C2" s="28"/>
      <c r="D2" s="28"/>
      <c r="E2" s="28"/>
      <c r="F2" s="28"/>
      <c r="G2" s="28"/>
      <c r="H2" s="28"/>
      <c r="I2" s="28"/>
      <c r="J2" s="28"/>
    </row>
    <row r="3" spans="1:10" ht="15">
      <c r="A3" s="47"/>
      <c r="B3" s="28"/>
      <c r="C3" s="28"/>
      <c r="D3" s="28"/>
      <c r="E3" s="28"/>
      <c r="F3" s="28"/>
      <c r="G3" s="28"/>
      <c r="H3" s="28"/>
      <c r="I3" s="28"/>
      <c r="J3" s="28"/>
    </row>
    <row r="4" spans="1:9" ht="15">
      <c r="A4" s="47" t="s">
        <v>94</v>
      </c>
      <c r="B4" s="127"/>
      <c r="C4" s="127"/>
      <c r="D4" s="127"/>
      <c r="E4" s="127"/>
      <c r="F4" s="127"/>
      <c r="G4" s="127"/>
      <c r="H4" s="127"/>
      <c r="I4" s="21"/>
    </row>
    <row r="5" spans="1:10" ht="12.75">
      <c r="A5" s="58"/>
      <c r="B5" s="56" t="s">
        <v>98</v>
      </c>
      <c r="C5" s="56" t="s">
        <v>99</v>
      </c>
      <c r="D5" s="56" t="s">
        <v>100</v>
      </c>
      <c r="E5" s="56" t="s">
        <v>101</v>
      </c>
      <c r="F5" s="56" t="s">
        <v>98</v>
      </c>
      <c r="G5" s="56" t="s">
        <v>99</v>
      </c>
      <c r="H5" s="56" t="s">
        <v>100</v>
      </c>
      <c r="I5" s="56" t="s">
        <v>101</v>
      </c>
      <c r="J5" s="56" t="s">
        <v>98</v>
      </c>
    </row>
    <row r="6" spans="1:10" ht="12.75">
      <c r="A6" s="59" t="s">
        <v>12</v>
      </c>
      <c r="B6" s="57">
        <v>2017</v>
      </c>
      <c r="C6" s="57">
        <v>2018</v>
      </c>
      <c r="D6" s="57">
        <v>2018</v>
      </c>
      <c r="E6" s="57">
        <v>2018</v>
      </c>
      <c r="F6" s="57">
        <v>2018</v>
      </c>
      <c r="G6" s="57">
        <v>2019</v>
      </c>
      <c r="H6" s="57">
        <v>2019</v>
      </c>
      <c r="I6" s="57">
        <v>2019</v>
      </c>
      <c r="J6" s="57">
        <v>2019</v>
      </c>
    </row>
    <row r="7" spans="1:10" ht="13.5" customHeight="1">
      <c r="A7" s="48" t="s">
        <v>63</v>
      </c>
      <c r="B7" s="49">
        <v>1486.7652182029099</v>
      </c>
      <c r="C7" s="49">
        <v>1607.05474655839</v>
      </c>
      <c r="D7" s="49">
        <v>1654.46049097834</v>
      </c>
      <c r="E7" s="49">
        <v>1664.46845195483</v>
      </c>
      <c r="F7" s="49">
        <v>1644.8253998196599</v>
      </c>
      <c r="G7" s="49">
        <v>1728.74531559916</v>
      </c>
      <c r="H7" s="49">
        <v>1819.00994908475</v>
      </c>
      <c r="I7" s="49">
        <v>1858.96716526344</v>
      </c>
      <c r="J7" s="49">
        <v>1837.60547347419</v>
      </c>
    </row>
    <row r="8" spans="1:10" ht="13.5" customHeight="1">
      <c r="A8" s="50" t="s">
        <v>61</v>
      </c>
      <c r="B8" s="590">
        <v>42.23049030204</v>
      </c>
      <c r="C8" s="590">
        <v>122.64011212899999</v>
      </c>
      <c r="D8" s="590">
        <v>96.09096563041</v>
      </c>
      <c r="E8" s="590">
        <v>116.13114157045</v>
      </c>
      <c r="F8" s="590">
        <v>97.93624375338</v>
      </c>
      <c r="G8" s="590">
        <v>149.16748395745998</v>
      </c>
      <c r="H8" s="590">
        <v>182.04620199324</v>
      </c>
      <c r="I8" s="590">
        <v>200.77509817119</v>
      </c>
      <c r="J8" s="590">
        <v>184.15048814473</v>
      </c>
    </row>
    <row r="9" spans="1:10" ht="13.5" customHeight="1">
      <c r="A9" s="51" t="s">
        <v>548</v>
      </c>
      <c r="B9" s="52">
        <v>1444.53472790087</v>
      </c>
      <c r="C9" s="52">
        <v>1484.41463442939</v>
      </c>
      <c r="D9" s="52">
        <v>1558.36952534793</v>
      </c>
      <c r="E9" s="52">
        <v>1548.33731038438</v>
      </c>
      <c r="F9" s="52">
        <v>1546.8891560662798</v>
      </c>
      <c r="G9" s="52">
        <v>1579.5778316417</v>
      </c>
      <c r="H9" s="52">
        <v>1636.96374709151</v>
      </c>
      <c r="I9" s="52">
        <v>1658.19206709225</v>
      </c>
      <c r="J9" s="52">
        <v>1653.45498532946</v>
      </c>
    </row>
    <row r="10" spans="1:10" ht="13.5" customHeight="1">
      <c r="A10" s="48" t="s">
        <v>72</v>
      </c>
      <c r="B10" s="49">
        <v>1032.04833217886</v>
      </c>
      <c r="C10" s="49">
        <v>1190.99079408764</v>
      </c>
      <c r="D10" s="49">
        <v>1202.45314228361</v>
      </c>
      <c r="E10" s="49">
        <v>1216.47025736398</v>
      </c>
      <c r="F10" s="49">
        <v>1111.389949638</v>
      </c>
      <c r="G10" s="49">
        <v>1195.75244894974</v>
      </c>
      <c r="H10" s="49">
        <v>1222.6714045361</v>
      </c>
      <c r="I10" s="49">
        <v>1206.46318727343</v>
      </c>
      <c r="J10" s="49">
        <v>1161.48495404197</v>
      </c>
    </row>
    <row r="11" spans="1:10" ht="13.5" customHeight="1">
      <c r="A11" s="50" t="s">
        <v>61</v>
      </c>
      <c r="B11" s="46">
        <v>5.88340014152</v>
      </c>
      <c r="C11" s="46">
        <v>64.42797079795</v>
      </c>
      <c r="D11" s="46">
        <v>30.65213982102</v>
      </c>
      <c r="E11" s="46">
        <v>13.96983513585</v>
      </c>
      <c r="F11" s="46">
        <v>3.3962487394900003</v>
      </c>
      <c r="G11" s="46">
        <v>16.58244493901</v>
      </c>
      <c r="H11" s="46">
        <v>45.59883886775</v>
      </c>
      <c r="I11" s="46">
        <v>28.33249459063</v>
      </c>
      <c r="J11" s="46">
        <v>4.847503247240001</v>
      </c>
    </row>
    <row r="12" spans="1:10" ht="13.5" customHeight="1">
      <c r="A12" s="51" t="s">
        <v>93</v>
      </c>
      <c r="B12" s="53">
        <v>1026.16493203734</v>
      </c>
      <c r="C12" s="53">
        <v>1126.5628232896902</v>
      </c>
      <c r="D12" s="53">
        <v>1171.80100246259</v>
      </c>
      <c r="E12" s="53">
        <v>1202.50042222813</v>
      </c>
      <c r="F12" s="53">
        <v>1107.99370089851</v>
      </c>
      <c r="G12" s="53">
        <v>1179.17000401073</v>
      </c>
      <c r="H12" s="53">
        <v>1177.07256566835</v>
      </c>
      <c r="I12" s="53">
        <v>1178.1306926828001</v>
      </c>
      <c r="J12" s="53">
        <v>1156.63745079473</v>
      </c>
    </row>
    <row r="13" spans="1:10" ht="13.5" customHeight="1">
      <c r="A13" s="54" t="s">
        <v>549</v>
      </c>
      <c r="B13" s="55">
        <v>1.4077022930737868</v>
      </c>
      <c r="C13" s="55">
        <v>1.3176492280250578</v>
      </c>
      <c r="D13" s="55">
        <v>1.3298926371226425</v>
      </c>
      <c r="E13" s="55">
        <v>1.2875981428060075</v>
      </c>
      <c r="F13" s="55">
        <v>1.3961172837100557</v>
      </c>
      <c r="G13" s="55">
        <v>1.339567514666296</v>
      </c>
      <c r="H13" s="55">
        <v>1.390707586632121</v>
      </c>
      <c r="I13" s="55">
        <v>1.4074771817685778</v>
      </c>
      <c r="J13" s="55">
        <v>1.4295360955097596</v>
      </c>
    </row>
    <row r="14" ht="12.75">
      <c r="A14" s="64"/>
    </row>
    <row r="15" ht="15">
      <c r="A15" s="47" t="s">
        <v>128</v>
      </c>
    </row>
    <row r="16" spans="1:10" ht="12.75">
      <c r="A16" s="58"/>
      <c r="B16" s="56" t="s">
        <v>98</v>
      </c>
      <c r="C16" s="56" t="s">
        <v>99</v>
      </c>
      <c r="D16" s="56" t="s">
        <v>100</v>
      </c>
      <c r="E16" s="56" t="s">
        <v>101</v>
      </c>
      <c r="F16" s="56" t="s">
        <v>98</v>
      </c>
      <c r="G16" s="56" t="s">
        <v>99</v>
      </c>
      <c r="H16" s="56" t="s">
        <v>100</v>
      </c>
      <c r="I16" s="56" t="s">
        <v>101</v>
      </c>
      <c r="J16" s="56" t="s">
        <v>98</v>
      </c>
    </row>
    <row r="17" spans="1:10" ht="12.75">
      <c r="A17" s="59" t="s">
        <v>12</v>
      </c>
      <c r="B17" s="57">
        <v>2017</v>
      </c>
      <c r="C17" s="57">
        <v>2018</v>
      </c>
      <c r="D17" s="57">
        <v>2018</v>
      </c>
      <c r="E17" s="57">
        <v>2018</v>
      </c>
      <c r="F17" s="57">
        <v>2018</v>
      </c>
      <c r="G17" s="57">
        <v>2019</v>
      </c>
      <c r="H17" s="57">
        <v>2019</v>
      </c>
      <c r="I17" s="57">
        <v>2019</v>
      </c>
      <c r="J17" s="57">
        <v>2019</v>
      </c>
    </row>
    <row r="18" spans="1:10" ht="15.75" customHeight="1">
      <c r="A18" s="22" t="s">
        <v>125</v>
      </c>
      <c r="B18" s="66">
        <v>4726.7069759999995</v>
      </c>
      <c r="C18" s="66">
        <v>4792.655976</v>
      </c>
      <c r="D18" s="66">
        <v>4821.251976</v>
      </c>
      <c r="E18" s="66">
        <v>4812.8869761199985</v>
      </c>
      <c r="F18" s="66">
        <v>4761.918976</v>
      </c>
      <c r="G18" s="66">
        <v>4802.719975999999</v>
      </c>
      <c r="H18" s="66">
        <v>4817.123976</v>
      </c>
      <c r="I18" s="66">
        <v>4813.0509759999995</v>
      </c>
      <c r="J18" s="66">
        <v>4792.002976</v>
      </c>
    </row>
    <row r="19" spans="1:10" ht="15.75" customHeight="1">
      <c r="A19" s="22" t="s">
        <v>126</v>
      </c>
      <c r="B19" s="66">
        <v>2023.5829150871332</v>
      </c>
      <c r="C19" s="66">
        <v>2093.4396103857202</v>
      </c>
      <c r="D19" s="66">
        <v>2047.7108929195379</v>
      </c>
      <c r="E19" s="66">
        <v>2107.8518973294663</v>
      </c>
      <c r="F19" s="66">
        <v>2167.5209976888864</v>
      </c>
      <c r="G19" s="66">
        <v>2150.427887282134</v>
      </c>
      <c r="H19" s="66">
        <v>2181.1913157218564</v>
      </c>
      <c r="I19" s="66">
        <v>2218.6114976976114</v>
      </c>
      <c r="J19" s="66">
        <v>2342.686002009619</v>
      </c>
    </row>
    <row r="20" spans="1:10" ht="15.75" customHeight="1">
      <c r="A20" s="62" t="s">
        <v>127</v>
      </c>
      <c r="B20" s="46">
        <v>1280.1055248638006</v>
      </c>
      <c r="C20" s="46">
        <v>1294.4155056138004</v>
      </c>
      <c r="D20" s="46">
        <v>1293.5439679625295</v>
      </c>
      <c r="E20" s="46">
        <v>1262.9508449990997</v>
      </c>
      <c r="F20" s="46">
        <v>1227.1937728278401</v>
      </c>
      <c r="G20" s="46">
        <v>1195.5965760330505</v>
      </c>
      <c r="H20" s="46">
        <v>1148.7321920113295</v>
      </c>
      <c r="I20" s="46">
        <v>1110.0814002522898</v>
      </c>
      <c r="J20" s="46">
        <v>1051.3891668280098</v>
      </c>
    </row>
    <row r="21" spans="1:10" ht="15.75" customHeight="1">
      <c r="A21" s="23" t="s">
        <v>128</v>
      </c>
      <c r="B21" s="202">
        <v>8030.395415950931</v>
      </c>
      <c r="C21" s="202">
        <v>8180.5110919995195</v>
      </c>
      <c r="D21" s="202">
        <v>8162.506836882067</v>
      </c>
      <c r="E21" s="202">
        <v>8183.689718448565</v>
      </c>
      <c r="F21" s="202">
        <v>8156.633746516726</v>
      </c>
      <c r="G21" s="202">
        <v>8148.744439315181</v>
      </c>
      <c r="H21" s="202">
        <v>8147.047483733187</v>
      </c>
      <c r="I21" s="202">
        <v>8141.743873949901</v>
      </c>
      <c r="J21" s="202">
        <v>8186.07814483763</v>
      </c>
    </row>
    <row r="22" spans="1:11" ht="12.75">
      <c r="A22" s="64"/>
      <c r="B22" s="65"/>
      <c r="C22" s="65"/>
      <c r="D22" s="65"/>
      <c r="E22" s="65"/>
      <c r="F22" s="65"/>
      <c r="G22" s="65"/>
      <c r="H22" s="65"/>
      <c r="I22" s="65"/>
      <c r="J22" s="65"/>
      <c r="K22" s="65"/>
    </row>
    <row r="23" spans="1:11" ht="12.75">
      <c r="A23" s="64"/>
      <c r="B23" s="65"/>
      <c r="C23" s="65"/>
      <c r="D23" s="65"/>
      <c r="E23" s="65"/>
      <c r="F23" s="65"/>
      <c r="G23" s="65"/>
      <c r="H23" s="65"/>
      <c r="I23" s="65"/>
      <c r="J23" s="28"/>
      <c r="K23" s="28"/>
    </row>
    <row r="24" spans="1:10" ht="15">
      <c r="A24" s="47" t="s">
        <v>476</v>
      </c>
      <c r="B24" s="28"/>
      <c r="C24" s="28"/>
      <c r="D24" s="28"/>
      <c r="E24" s="28"/>
      <c r="F24" s="28"/>
      <c r="G24" s="28"/>
      <c r="H24" s="28"/>
      <c r="I24" s="28"/>
      <c r="J24" s="28"/>
    </row>
    <row r="25" spans="1:21" ht="15">
      <c r="A25" s="88" t="s">
        <v>181</v>
      </c>
      <c r="B25" s="715" t="s">
        <v>182</v>
      </c>
      <c r="C25" s="715" t="s">
        <v>183</v>
      </c>
      <c r="D25" s="715" t="s">
        <v>184</v>
      </c>
      <c r="E25" s="715" t="s">
        <v>185</v>
      </c>
      <c r="F25" s="715" t="s">
        <v>186</v>
      </c>
      <c r="G25" s="715" t="s">
        <v>187</v>
      </c>
      <c r="H25" s="715" t="s">
        <v>188</v>
      </c>
      <c r="I25" s="715" t="s">
        <v>189</v>
      </c>
      <c r="J25" s="715" t="s">
        <v>31</v>
      </c>
      <c r="M25" s="797"/>
      <c r="N25" s="797"/>
      <c r="O25" s="797"/>
      <c r="P25" s="797"/>
      <c r="Q25" s="797"/>
      <c r="R25" s="797"/>
      <c r="S25" s="797"/>
      <c r="T25" s="797"/>
      <c r="U25" s="798"/>
    </row>
    <row r="26" spans="1:21" ht="15" customHeight="1">
      <c r="A26" s="22" t="s">
        <v>174</v>
      </c>
      <c r="B26" s="716">
        <v>40.11</v>
      </c>
      <c r="C26" s="716">
        <v>61.102</v>
      </c>
      <c r="D26" s="716">
        <v>59.10199999999998</v>
      </c>
      <c r="E26" s="716">
        <v>45.358</v>
      </c>
      <c r="F26" s="716">
        <v>40.652</v>
      </c>
      <c r="G26" s="716">
        <v>0.58</v>
      </c>
      <c r="H26" s="716"/>
      <c r="I26" s="716">
        <v>4.494000000000001</v>
      </c>
      <c r="J26" s="717">
        <v>251.39799999999997</v>
      </c>
      <c r="M26" s="797"/>
      <c r="N26" s="797"/>
      <c r="O26" s="797"/>
      <c r="P26" s="797"/>
      <c r="Q26" s="797"/>
      <c r="R26" s="797"/>
      <c r="S26" s="797"/>
      <c r="T26" s="797"/>
      <c r="U26" s="798"/>
    </row>
    <row r="27" spans="1:21" ht="15" customHeight="1">
      <c r="A27" s="22" t="s">
        <v>175</v>
      </c>
      <c r="B27" s="716">
        <v>21.503783527499998</v>
      </c>
      <c r="C27" s="716">
        <v>30.159392035651624</v>
      </c>
      <c r="D27" s="716">
        <v>10.657873448249997</v>
      </c>
      <c r="E27" s="716">
        <v>10.767996700859998</v>
      </c>
      <c r="F27" s="716">
        <v>11.765200275249999</v>
      </c>
      <c r="G27" s="716">
        <v>13.227017684875</v>
      </c>
      <c r="H27" s="716">
        <v>8.026050334625</v>
      </c>
      <c r="I27" s="716">
        <v>0.34995706325</v>
      </c>
      <c r="J27" s="717">
        <v>106.45727107026161</v>
      </c>
      <c r="M27" s="797"/>
      <c r="N27" s="797"/>
      <c r="O27" s="797"/>
      <c r="P27" s="797"/>
      <c r="Q27" s="797"/>
      <c r="R27" s="797"/>
      <c r="S27" s="797"/>
      <c r="T27" s="797"/>
      <c r="U27" s="798"/>
    </row>
    <row r="28" spans="1:21" ht="15" customHeight="1">
      <c r="A28" s="22" t="s">
        <v>91</v>
      </c>
      <c r="B28" s="716">
        <v>54.56638014465899</v>
      </c>
      <c r="C28" s="716">
        <v>65.71834753088302</v>
      </c>
      <c r="D28" s="716">
        <v>46.067382838098496</v>
      </c>
      <c r="E28" s="716">
        <v>15.176789022704497</v>
      </c>
      <c r="F28" s="716">
        <v>16.11377120114799</v>
      </c>
      <c r="G28" s="716">
        <v>1.4396477470824998</v>
      </c>
      <c r="H28" s="716"/>
      <c r="I28" s="716">
        <v>1.6219149</v>
      </c>
      <c r="J28" s="717">
        <v>200.7042333845755</v>
      </c>
      <c r="M28" s="797"/>
      <c r="N28" s="797"/>
      <c r="O28" s="797"/>
      <c r="P28" s="797"/>
      <c r="Q28" s="797"/>
      <c r="R28" s="797"/>
      <c r="S28" s="797"/>
      <c r="T28" s="797"/>
      <c r="U28" s="798"/>
    </row>
    <row r="29" spans="1:10" ht="15" customHeight="1">
      <c r="A29" s="22" t="s">
        <v>851</v>
      </c>
      <c r="B29" s="716"/>
      <c r="C29" s="716"/>
      <c r="D29" s="716"/>
      <c r="E29" s="716"/>
      <c r="F29" s="716"/>
      <c r="G29" s="716"/>
      <c r="H29" s="716">
        <v>10.464613577499998</v>
      </c>
      <c r="I29" s="716"/>
      <c r="J29" s="717">
        <v>10.464613577499998</v>
      </c>
    </row>
    <row r="30" spans="1:10" ht="15" customHeight="1">
      <c r="A30" s="62" t="s">
        <v>399</v>
      </c>
      <c r="B30" s="718">
        <v>10.253485000000001</v>
      </c>
      <c r="C30" s="718">
        <v>10.464613577499998</v>
      </c>
      <c r="D30" s="718">
        <v>5.59281</v>
      </c>
      <c r="E30" s="718">
        <v>8.894921540875</v>
      </c>
      <c r="F30" s="718"/>
      <c r="G30" s="718">
        <v>8.389215</v>
      </c>
      <c r="H30" s="718"/>
      <c r="I30" s="718"/>
      <c r="J30" s="719">
        <v>43.595045118375005</v>
      </c>
    </row>
    <row r="31" spans="1:10" ht="15" customHeight="1">
      <c r="A31" s="23" t="s">
        <v>31</v>
      </c>
      <c r="B31" s="717">
        <v>126.43364867215898</v>
      </c>
      <c r="C31" s="717">
        <v>167.44435314403464</v>
      </c>
      <c r="D31" s="717">
        <v>121.42006628634847</v>
      </c>
      <c r="E31" s="717">
        <v>80.19770726443949</v>
      </c>
      <c r="F31" s="717">
        <v>68.53097147639798</v>
      </c>
      <c r="G31" s="717">
        <v>23.6358804319575</v>
      </c>
      <c r="H31" s="717">
        <v>18.490663912124997</v>
      </c>
      <c r="I31" s="717">
        <v>6.465871963250001</v>
      </c>
      <c r="J31" s="717">
        <v>612.6191631507121</v>
      </c>
    </row>
    <row r="32" spans="1:10" ht="12.75">
      <c r="A32" s="816" t="s">
        <v>623</v>
      </c>
      <c r="B32" s="817"/>
      <c r="C32" s="817"/>
      <c r="D32" s="28"/>
      <c r="E32" s="28"/>
      <c r="F32" s="28"/>
      <c r="G32" s="28"/>
      <c r="H32" s="28"/>
      <c r="I32" s="28"/>
      <c r="J32" s="28"/>
    </row>
    <row r="33" spans="1:10" ht="15" customHeight="1">
      <c r="A33" s="816" t="s">
        <v>624</v>
      </c>
      <c r="B33" s="817"/>
      <c r="C33" s="817"/>
      <c r="D33" s="28"/>
      <c r="E33" s="28"/>
      <c r="F33" s="28"/>
      <c r="G33" s="28"/>
      <c r="H33" s="28"/>
      <c r="I33" s="28"/>
      <c r="J33" s="28"/>
    </row>
    <row r="34" spans="1:10" ht="12.75">
      <c r="A34" s="28"/>
      <c r="B34" s="28"/>
      <c r="C34" s="28"/>
      <c r="D34" s="28"/>
      <c r="E34" s="28"/>
      <c r="F34" s="28"/>
      <c r="G34" s="28"/>
      <c r="H34" s="28"/>
      <c r="I34" s="28"/>
      <c r="J34" s="28"/>
    </row>
    <row r="35" spans="1:10" ht="15">
      <c r="A35" s="47" t="s">
        <v>89</v>
      </c>
      <c r="B35" s="28"/>
      <c r="C35" s="28"/>
      <c r="D35" s="28"/>
      <c r="E35" s="28"/>
      <c r="F35" s="28"/>
      <c r="G35" s="28"/>
      <c r="H35" s="28"/>
      <c r="I35" s="28"/>
      <c r="J35" s="28"/>
    </row>
    <row r="36" spans="1:10" ht="12.75">
      <c r="A36" s="60" t="s">
        <v>190</v>
      </c>
      <c r="B36" s="715" t="s">
        <v>182</v>
      </c>
      <c r="C36" s="715" t="s">
        <v>183</v>
      </c>
      <c r="D36" s="715" t="s">
        <v>184</v>
      </c>
      <c r="E36" s="715" t="s">
        <v>185</v>
      </c>
      <c r="F36" s="715" t="s">
        <v>186</v>
      </c>
      <c r="G36" s="715" t="s">
        <v>187</v>
      </c>
      <c r="H36" s="715" t="s">
        <v>188</v>
      </c>
      <c r="I36" s="715" t="s">
        <v>189</v>
      </c>
      <c r="J36" s="715" t="s">
        <v>31</v>
      </c>
    </row>
    <row r="37" spans="1:10" ht="12.75">
      <c r="A37" s="160" t="s">
        <v>82</v>
      </c>
      <c r="B37" s="720">
        <v>42.12351000000002</v>
      </c>
      <c r="C37" s="720">
        <v>61.992549999999994</v>
      </c>
      <c r="D37" s="720">
        <v>60.47057999999999</v>
      </c>
      <c r="E37" s="720">
        <v>47.60525</v>
      </c>
      <c r="F37" s="720">
        <v>43.145739999999975</v>
      </c>
      <c r="G37" s="720">
        <v>1.3433499999999994</v>
      </c>
      <c r="H37" s="720"/>
      <c r="I37" s="720">
        <v>4.494000000000001</v>
      </c>
      <c r="J37" s="717">
        <v>261.17498</v>
      </c>
    </row>
    <row r="38" spans="1:10" ht="12.75">
      <c r="A38" s="160" t="s">
        <v>400</v>
      </c>
      <c r="B38" s="720">
        <v>39.78417667329399</v>
      </c>
      <c r="C38" s="720">
        <v>63.29070059861199</v>
      </c>
      <c r="D38" s="720">
        <v>19.3779776871035</v>
      </c>
      <c r="E38" s="720">
        <v>32.452406278439504</v>
      </c>
      <c r="F38" s="720">
        <v>24.81786646999799</v>
      </c>
      <c r="G38" s="720">
        <v>13.5992779818575</v>
      </c>
      <c r="H38" s="720">
        <v>18.490663912124994</v>
      </c>
      <c r="I38" s="720">
        <v>0.34995706325</v>
      </c>
      <c r="J38" s="717">
        <v>212.1630266646795</v>
      </c>
    </row>
    <row r="39" spans="1:10" ht="12.75">
      <c r="A39" s="160" t="s">
        <v>401</v>
      </c>
      <c r="B39" s="720">
        <v>40.6908046947</v>
      </c>
      <c r="C39" s="720">
        <v>37.633811793800014</v>
      </c>
      <c r="D39" s="720">
        <v>34.0220586513</v>
      </c>
      <c r="E39" s="720">
        <v>0.140050986</v>
      </c>
      <c r="F39" s="720">
        <v>0.5673650063999999</v>
      </c>
      <c r="G39" s="720">
        <v>8.693252450100003</v>
      </c>
      <c r="H39" s="720"/>
      <c r="I39" s="720">
        <v>1.6219149</v>
      </c>
      <c r="J39" s="717">
        <v>123.36925848230001</v>
      </c>
    </row>
    <row r="40" spans="1:10" ht="12.75">
      <c r="A40" s="160" t="s">
        <v>85</v>
      </c>
      <c r="B40" s="720">
        <v>3.6992243542500005</v>
      </c>
      <c r="C40" s="720">
        <v>3.0826869618750004</v>
      </c>
      <c r="D40" s="720">
        <v>7.398448708500001</v>
      </c>
      <c r="E40" s="720"/>
      <c r="F40" s="720"/>
      <c r="G40" s="720"/>
      <c r="H40" s="720"/>
      <c r="I40" s="720"/>
      <c r="J40" s="717">
        <v>14.180360024625003</v>
      </c>
    </row>
    <row r="41" spans="1:10" ht="12.75">
      <c r="A41" s="160" t="s">
        <v>86</v>
      </c>
      <c r="B41" s="720"/>
      <c r="C41" s="720">
        <v>0.9638455175266261</v>
      </c>
      <c r="D41" s="720"/>
      <c r="E41" s="720"/>
      <c r="F41" s="720"/>
      <c r="G41" s="720"/>
      <c r="H41" s="720"/>
      <c r="I41" s="720"/>
      <c r="J41" s="717">
        <v>0.9638455175266261</v>
      </c>
    </row>
    <row r="42" spans="1:10" ht="12.75">
      <c r="A42" s="160" t="s">
        <v>191</v>
      </c>
      <c r="B42" s="720">
        <v>0.13593294991500002</v>
      </c>
      <c r="C42" s="720">
        <v>0.17912163892000002</v>
      </c>
      <c r="D42" s="720">
        <v>0.151001239445</v>
      </c>
      <c r="E42" s="720"/>
      <c r="F42" s="720"/>
      <c r="G42" s="720"/>
      <c r="H42" s="720"/>
      <c r="I42" s="720"/>
      <c r="J42" s="717">
        <v>0.46605582828000003</v>
      </c>
    </row>
    <row r="43" spans="1:10" ht="12.75">
      <c r="A43" s="161" t="s">
        <v>87</v>
      </c>
      <c r="B43" s="718"/>
      <c r="C43" s="718">
        <v>0.30163663330101637</v>
      </c>
      <c r="D43" s="718"/>
      <c r="E43" s="718"/>
      <c r="F43" s="718"/>
      <c r="G43" s="718"/>
      <c r="H43" s="718"/>
      <c r="I43" s="718"/>
      <c r="J43" s="719">
        <v>0.30163663330101637</v>
      </c>
    </row>
    <row r="44" spans="1:10" ht="12.75">
      <c r="A44" s="23" t="s">
        <v>208</v>
      </c>
      <c r="B44" s="717">
        <v>126.43364867215901</v>
      </c>
      <c r="C44" s="717">
        <v>167.44435314403466</v>
      </c>
      <c r="D44" s="717">
        <v>121.42006628634849</v>
      </c>
      <c r="E44" s="717">
        <v>80.19770726443952</v>
      </c>
      <c r="F44" s="717">
        <v>68.53097147639797</v>
      </c>
      <c r="G44" s="717">
        <v>23.635880431957503</v>
      </c>
      <c r="H44" s="717">
        <v>18.490663912124994</v>
      </c>
      <c r="I44" s="717">
        <v>6.465871963250001</v>
      </c>
      <c r="J44" s="717">
        <v>612.619163150712</v>
      </c>
    </row>
    <row r="45" spans="1:10" ht="12.75">
      <c r="A45" s="28" t="s">
        <v>623</v>
      </c>
      <c r="B45" s="28"/>
      <c r="C45" s="28"/>
      <c r="D45" s="28"/>
      <c r="E45" s="28"/>
      <c r="F45" s="28"/>
      <c r="G45" s="28"/>
      <c r="H45" s="28"/>
      <c r="I45" s="28"/>
      <c r="J45" s="28"/>
    </row>
    <row r="46" spans="1:10" ht="15" customHeight="1">
      <c r="A46" s="28" t="s">
        <v>625</v>
      </c>
      <c r="B46" s="28"/>
      <c r="C46" s="28"/>
      <c r="D46" s="28"/>
      <c r="E46" s="28"/>
      <c r="F46" s="28"/>
      <c r="G46" s="28"/>
      <c r="H46" s="28"/>
      <c r="I46" s="28"/>
      <c r="J46" s="28"/>
    </row>
    <row r="47" spans="1:12" s="785" customFormat="1" ht="12.75">
      <c r="A47" s="28"/>
      <c r="B47" s="28"/>
      <c r="C47" s="28"/>
      <c r="D47" s="28"/>
      <c r="E47" s="28"/>
      <c r="F47" s="28"/>
      <c r="G47" s="28"/>
      <c r="H47" s="28"/>
      <c r="I47" s="28"/>
      <c r="J47" s="28"/>
      <c r="K47" s="3"/>
      <c r="L47" s="3"/>
    </row>
    <row r="48" spans="1:12" s="785" customFormat="1" ht="27" customHeight="1">
      <c r="A48" s="16" t="s">
        <v>209</v>
      </c>
      <c r="B48" s="130"/>
      <c r="C48" s="130"/>
      <c r="D48" s="130"/>
      <c r="E48" s="130"/>
      <c r="F48" s="130"/>
      <c r="G48" s="130"/>
      <c r="H48" s="130"/>
      <c r="I48" s="130"/>
      <c r="J48" s="130"/>
      <c r="K48" s="130"/>
      <c r="L48" s="130"/>
    </row>
    <row r="49" spans="1:36" s="786" customFormat="1" ht="15" customHeight="1">
      <c r="A49" s="789" t="s">
        <v>846</v>
      </c>
      <c r="B49" s="790">
        <v>2012</v>
      </c>
      <c r="C49" s="790">
        <v>2013</v>
      </c>
      <c r="D49" s="790">
        <v>2014</v>
      </c>
      <c r="E49" s="790">
        <v>2015</v>
      </c>
      <c r="F49" s="790">
        <v>2016</v>
      </c>
      <c r="G49" s="790">
        <v>2017</v>
      </c>
      <c r="H49" s="790">
        <v>2018</v>
      </c>
      <c r="I49" s="790" t="s">
        <v>847</v>
      </c>
      <c r="J49" s="790" t="s">
        <v>848</v>
      </c>
      <c r="K49" s="790" t="s">
        <v>849</v>
      </c>
      <c r="L49" s="790" t="s">
        <v>850</v>
      </c>
      <c r="R49" s="787"/>
      <c r="S49" s="787"/>
      <c r="T49" s="787"/>
      <c r="U49" s="787"/>
      <c r="V49" s="787"/>
      <c r="W49" s="787"/>
      <c r="X49" s="787"/>
      <c r="Y49" s="787"/>
      <c r="Z49" s="787"/>
      <c r="AA49" s="787"/>
      <c r="AB49" s="787"/>
      <c r="AC49" s="787"/>
      <c r="AD49" s="787"/>
      <c r="AE49" s="787"/>
      <c r="AF49" s="787"/>
      <c r="AG49" s="787"/>
      <c r="AH49" s="787"/>
      <c r="AI49" s="787"/>
      <c r="AJ49" s="787"/>
    </row>
    <row r="50" spans="1:36" s="786" customFormat="1" ht="15" customHeight="1">
      <c r="A50" s="791" t="s">
        <v>212</v>
      </c>
      <c r="B50" s="792">
        <v>82</v>
      </c>
      <c r="C50" s="792">
        <v>75</v>
      </c>
      <c r="D50" s="792">
        <v>60</v>
      </c>
      <c r="E50" s="792">
        <v>55</v>
      </c>
      <c r="F50" s="792">
        <v>62</v>
      </c>
      <c r="G50" s="792">
        <v>55</v>
      </c>
      <c r="H50" s="792">
        <v>67</v>
      </c>
      <c r="I50" s="792">
        <v>29</v>
      </c>
      <c r="J50" s="792">
        <v>18</v>
      </c>
      <c r="K50" s="792">
        <v>18</v>
      </c>
      <c r="L50" s="792">
        <f>81-K50-J50-I50</f>
        <v>16</v>
      </c>
      <c r="R50" s="787"/>
      <c r="S50" s="787"/>
      <c r="T50" s="787"/>
      <c r="U50" s="787"/>
      <c r="V50" s="787"/>
      <c r="W50" s="787"/>
      <c r="X50" s="787"/>
      <c r="Y50" s="787"/>
      <c r="Z50" s="787"/>
      <c r="AA50" s="787"/>
      <c r="AB50" s="787"/>
      <c r="AC50" s="787"/>
      <c r="AD50" s="787"/>
      <c r="AE50" s="787"/>
      <c r="AF50" s="787"/>
      <c r="AG50" s="787"/>
      <c r="AH50" s="787"/>
      <c r="AI50" s="787"/>
      <c r="AJ50" s="787"/>
    </row>
    <row r="51" spans="1:36" s="786" customFormat="1" ht="15" customHeight="1">
      <c r="A51" s="791" t="s">
        <v>91</v>
      </c>
      <c r="B51" s="792">
        <v>42</v>
      </c>
      <c r="C51" s="792">
        <v>45</v>
      </c>
      <c r="D51" s="792">
        <v>32</v>
      </c>
      <c r="E51" s="792">
        <v>40</v>
      </c>
      <c r="F51" s="792">
        <v>74</v>
      </c>
      <c r="G51" s="792">
        <v>20</v>
      </c>
      <c r="H51" s="792">
        <v>34</v>
      </c>
      <c r="I51" s="792">
        <v>8</v>
      </c>
      <c r="J51" s="792">
        <v>13</v>
      </c>
      <c r="K51" s="792">
        <v>1</v>
      </c>
      <c r="L51" s="792">
        <f>40-K51-J51-I51</f>
        <v>18</v>
      </c>
      <c r="R51" s="787"/>
      <c r="S51" s="787"/>
      <c r="T51" s="787"/>
      <c r="U51" s="787"/>
      <c r="V51" s="787"/>
      <c r="W51" s="787"/>
      <c r="X51" s="787"/>
      <c r="Y51" s="787"/>
      <c r="Z51" s="787"/>
      <c r="AA51" s="787"/>
      <c r="AB51" s="787"/>
      <c r="AC51" s="787"/>
      <c r="AD51" s="787"/>
      <c r="AE51" s="787"/>
      <c r="AF51" s="787"/>
      <c r="AG51" s="787"/>
      <c r="AH51" s="787"/>
      <c r="AI51" s="787"/>
      <c r="AJ51" s="787"/>
    </row>
    <row r="52" spans="1:36" s="786" customFormat="1" ht="15" customHeight="1">
      <c r="A52" s="791" t="s">
        <v>851</v>
      </c>
      <c r="B52" s="792"/>
      <c r="C52" s="792"/>
      <c r="D52" s="792"/>
      <c r="E52" s="792"/>
      <c r="F52" s="792"/>
      <c r="G52" s="792"/>
      <c r="H52" s="792"/>
      <c r="I52" s="792"/>
      <c r="J52" s="792"/>
      <c r="K52" s="792"/>
      <c r="L52" s="792">
        <f>11-K52-J52-I52</f>
        <v>11</v>
      </c>
      <c r="R52" s="787"/>
      <c r="S52" s="787"/>
      <c r="T52" s="787"/>
      <c r="U52" s="787"/>
      <c r="V52" s="787"/>
      <c r="W52" s="787"/>
      <c r="X52" s="787"/>
      <c r="Y52" s="787"/>
      <c r="Z52" s="787"/>
      <c r="AA52" s="787"/>
      <c r="AB52" s="787"/>
      <c r="AC52" s="787"/>
      <c r="AD52" s="787"/>
      <c r="AE52" s="787"/>
      <c r="AF52" s="787"/>
      <c r="AG52" s="787"/>
      <c r="AH52" s="787"/>
      <c r="AI52" s="787"/>
      <c r="AJ52" s="787"/>
    </row>
    <row r="53" spans="1:36" s="788" customFormat="1" ht="15" customHeight="1">
      <c r="A53" s="791" t="s">
        <v>90</v>
      </c>
      <c r="B53" s="793">
        <v>6</v>
      </c>
      <c r="C53" s="793"/>
      <c r="D53" s="793">
        <v>17</v>
      </c>
      <c r="E53" s="793"/>
      <c r="F53" s="793">
        <v>8</v>
      </c>
      <c r="G53" s="793">
        <v>5</v>
      </c>
      <c r="H53" s="794"/>
      <c r="I53" s="794"/>
      <c r="J53" s="793"/>
      <c r="K53" s="793">
        <v>0</v>
      </c>
      <c r="L53" s="792">
        <f>9-K53-J53-I53</f>
        <v>9</v>
      </c>
      <c r="R53" s="787"/>
      <c r="S53" s="787"/>
      <c r="T53" s="787"/>
      <c r="U53" s="787"/>
      <c r="V53" s="787"/>
      <c r="W53" s="787"/>
      <c r="X53" s="787"/>
      <c r="Y53" s="787"/>
      <c r="Z53" s="787"/>
      <c r="AA53" s="787"/>
      <c r="AB53" s="787"/>
      <c r="AC53" s="787"/>
      <c r="AD53" s="787"/>
      <c r="AE53" s="787"/>
      <c r="AF53" s="787"/>
      <c r="AG53" s="787"/>
      <c r="AH53" s="787"/>
      <c r="AI53" s="787"/>
      <c r="AJ53" s="787"/>
    </row>
    <row r="54" spans="1:12" ht="12.75">
      <c r="A54" s="795" t="s">
        <v>31</v>
      </c>
      <c r="B54" s="796">
        <v>131</v>
      </c>
      <c r="C54" s="796">
        <f aca="true" t="shared" si="0" ref="C54:K54">SUM(C50:C53)</f>
        <v>120</v>
      </c>
      <c r="D54" s="796">
        <f t="shared" si="0"/>
        <v>109</v>
      </c>
      <c r="E54" s="796">
        <f t="shared" si="0"/>
        <v>95</v>
      </c>
      <c r="F54" s="796">
        <v>145</v>
      </c>
      <c r="G54" s="796">
        <f t="shared" si="0"/>
        <v>80</v>
      </c>
      <c r="H54" s="796">
        <f t="shared" si="0"/>
        <v>101</v>
      </c>
      <c r="I54" s="796">
        <f t="shared" si="0"/>
        <v>37</v>
      </c>
      <c r="J54" s="796">
        <f t="shared" si="0"/>
        <v>31</v>
      </c>
      <c r="K54" s="796">
        <f t="shared" si="0"/>
        <v>19</v>
      </c>
      <c r="L54" s="796">
        <f>140-K54-J54-I54</f>
        <v>53</v>
      </c>
    </row>
  </sheetData>
  <sheetProtection/>
  <mergeCells count="2">
    <mergeCell ref="A33:C33"/>
    <mergeCell ref="A32:C32"/>
  </mergeCells>
  <printOptions/>
  <pageMargins left="0.75" right="0.75" top="1" bottom="1" header="0.5" footer="0.5"/>
  <pageSetup horizontalDpi="600" verticalDpi="600" orientation="portrait" paperSize="9" r:id="rId1"/>
  <ignoredErrors>
    <ignoredError sqref="C54:H54" formulaRange="1"/>
  </ignoredErrors>
</worksheet>
</file>

<file path=xl/worksheets/sheet11.xml><?xml version="1.0" encoding="utf-8"?>
<worksheet xmlns="http://schemas.openxmlformats.org/spreadsheetml/2006/main" xmlns:r="http://schemas.openxmlformats.org/officeDocument/2006/relationships">
  <dimension ref="A1:L112"/>
  <sheetViews>
    <sheetView showGridLines="0" zoomScale="90" zoomScaleNormal="90" zoomScalePageLayoutView="0" workbookViewId="0" topLeftCell="A1">
      <selection activeCell="H48" sqref="H48"/>
    </sheetView>
  </sheetViews>
  <sheetFormatPr defaultColWidth="9.140625" defaultRowHeight="12.75"/>
  <cols>
    <col min="1" max="1" width="40.7109375" style="12" customWidth="1"/>
    <col min="2" max="2" width="15.28125" style="12" bestFit="1" customWidth="1"/>
    <col min="3" max="10" width="11.421875" style="12" customWidth="1"/>
    <col min="11" max="11" width="13.7109375" style="12" customWidth="1"/>
    <col min="12" max="12" width="14.28125" style="12" customWidth="1"/>
    <col min="13" max="16384" width="9.140625" style="12" customWidth="1"/>
  </cols>
  <sheetData>
    <row r="1" spans="1:12" ht="15">
      <c r="A1" s="535" t="s">
        <v>852</v>
      </c>
      <c r="B1" s="45"/>
      <c r="C1" s="45"/>
      <c r="D1" s="45"/>
      <c r="E1" s="45"/>
      <c r="F1" s="45"/>
      <c r="G1" s="45"/>
      <c r="H1" s="45"/>
      <c r="I1" s="45"/>
      <c r="J1" s="45"/>
      <c r="K1" s="45"/>
      <c r="L1" s="45"/>
    </row>
    <row r="2" spans="1:12" s="89" customFormat="1" ht="24">
      <c r="A2" s="536" t="s">
        <v>12</v>
      </c>
      <c r="B2" s="534" t="s">
        <v>196</v>
      </c>
      <c r="C2" s="534" t="s">
        <v>197</v>
      </c>
      <c r="D2" s="534" t="s">
        <v>198</v>
      </c>
      <c r="E2" s="534" t="s">
        <v>210</v>
      </c>
      <c r="F2" s="534" t="s">
        <v>211</v>
      </c>
      <c r="G2" s="534" t="s">
        <v>183</v>
      </c>
      <c r="H2" s="534" t="s">
        <v>199</v>
      </c>
      <c r="I2" s="534" t="s">
        <v>200</v>
      </c>
      <c r="J2" s="534" t="s">
        <v>189</v>
      </c>
      <c r="K2" s="534" t="s">
        <v>477</v>
      </c>
      <c r="L2" s="534" t="s">
        <v>31</v>
      </c>
    </row>
    <row r="3" spans="1:12" ht="12">
      <c r="A3" s="533" t="s">
        <v>176</v>
      </c>
      <c r="B3" s="532">
        <v>146691.39264758394</v>
      </c>
      <c r="C3" s="532">
        <v>0</v>
      </c>
      <c r="D3" s="532">
        <v>0</v>
      </c>
      <c r="E3" s="532">
        <v>0</v>
      </c>
      <c r="F3" s="532">
        <v>0</v>
      </c>
      <c r="G3" s="532">
        <v>0</v>
      </c>
      <c r="H3" s="532">
        <v>0</v>
      </c>
      <c r="I3" s="532">
        <v>0</v>
      </c>
      <c r="J3" s="532">
        <v>0</v>
      </c>
      <c r="K3" s="532">
        <v>0</v>
      </c>
      <c r="L3" s="532">
        <v>146691.39264758394</v>
      </c>
    </row>
    <row r="4" spans="1:12" ht="12">
      <c r="A4" s="529" t="s">
        <v>454</v>
      </c>
      <c r="B4" s="528">
        <v>0</v>
      </c>
      <c r="C4" s="528">
        <v>4093.31153573297</v>
      </c>
      <c r="D4" s="528">
        <v>1.5655359534799769</v>
      </c>
      <c r="E4" s="528">
        <v>399.59911617999995</v>
      </c>
      <c r="F4" s="528">
        <v>0</v>
      </c>
      <c r="G4" s="528">
        <v>0.0054462034902741</v>
      </c>
      <c r="H4" s="528">
        <v>0</v>
      </c>
      <c r="I4" s="528">
        <v>0</v>
      </c>
      <c r="J4" s="528">
        <v>0</v>
      </c>
      <c r="K4" s="528">
        <v>0</v>
      </c>
      <c r="L4" s="528">
        <v>4494.48163406994</v>
      </c>
    </row>
    <row r="5" spans="1:12" ht="12">
      <c r="A5" s="531" t="s">
        <v>678</v>
      </c>
      <c r="B5" s="530">
        <v>0</v>
      </c>
      <c r="C5" s="530">
        <v>2587.5689630770194</v>
      </c>
      <c r="D5" s="530">
        <v>0</v>
      </c>
      <c r="E5" s="530">
        <v>0</v>
      </c>
      <c r="F5" s="530">
        <v>0</v>
      </c>
      <c r="G5" s="530">
        <v>0</v>
      </c>
      <c r="H5" s="530">
        <v>0</v>
      </c>
      <c r="I5" s="530">
        <v>0</v>
      </c>
      <c r="J5" s="530">
        <v>0</v>
      </c>
      <c r="K5" s="530">
        <v>0</v>
      </c>
      <c r="L5" s="530">
        <v>2587.5689630770194</v>
      </c>
    </row>
    <row r="6" spans="1:12" ht="12">
      <c r="A6" s="527" t="s">
        <v>62</v>
      </c>
      <c r="B6" s="526">
        <v>13441.33063185405</v>
      </c>
      <c r="C6" s="526">
        <v>15422.37596741938</v>
      </c>
      <c r="D6" s="526">
        <v>5408.079762004104</v>
      </c>
      <c r="E6" s="526">
        <v>3588.523009565511</v>
      </c>
      <c r="F6" s="526">
        <v>3932.3963111805474</v>
      </c>
      <c r="G6" s="526">
        <v>1261.7625388820743</v>
      </c>
      <c r="H6" s="526">
        <v>3458.0551745117277</v>
      </c>
      <c r="I6" s="526">
        <v>482.08025577999996</v>
      </c>
      <c r="J6" s="526">
        <v>0.16537315894214197</v>
      </c>
      <c r="K6" s="526">
        <v>0</v>
      </c>
      <c r="L6" s="526">
        <v>46994.769024356334</v>
      </c>
    </row>
    <row r="7" spans="1:12" ht="12">
      <c r="A7" s="525" t="s">
        <v>678</v>
      </c>
      <c r="B7" s="524">
        <v>0</v>
      </c>
      <c r="C7" s="524">
        <v>7880.13586072888</v>
      </c>
      <c r="D7" s="524">
        <v>1.956962840019</v>
      </c>
      <c r="E7" s="524">
        <v>0</v>
      </c>
      <c r="F7" s="524">
        <v>0</v>
      </c>
      <c r="G7" s="524">
        <v>0</v>
      </c>
      <c r="H7" s="524">
        <v>0</v>
      </c>
      <c r="I7" s="524">
        <v>0</v>
      </c>
      <c r="J7" s="524">
        <v>0</v>
      </c>
      <c r="K7" s="524">
        <v>0</v>
      </c>
      <c r="L7" s="524">
        <v>7882.092823568899</v>
      </c>
    </row>
    <row r="8" spans="1:12" ht="12">
      <c r="A8" s="527" t="s">
        <v>63</v>
      </c>
      <c r="B8" s="526">
        <v>60422.06509931687</v>
      </c>
      <c r="C8" s="526">
        <v>347794.8123522662</v>
      </c>
      <c r="D8" s="526">
        <v>134269.63945586362</v>
      </c>
      <c r="E8" s="526">
        <v>76276.13237706802</v>
      </c>
      <c r="F8" s="526">
        <v>119307.73283880675</v>
      </c>
      <c r="G8" s="526">
        <v>159786.10081340972</v>
      </c>
      <c r="H8" s="526">
        <v>311150.5773445625</v>
      </c>
      <c r="I8" s="526">
        <v>87883.06389819921</v>
      </c>
      <c r="J8" s="526">
        <v>540715.3492946932</v>
      </c>
      <c r="K8" s="526">
        <v>0</v>
      </c>
      <c r="L8" s="526">
        <v>1837605.4734741864</v>
      </c>
    </row>
    <row r="9" spans="1:12" ht="12">
      <c r="A9" s="523" t="s">
        <v>678</v>
      </c>
      <c r="B9" s="522">
        <v>0</v>
      </c>
      <c r="C9" s="522">
        <v>226166.05586668965</v>
      </c>
      <c r="D9" s="521">
        <v>3586.0857946</v>
      </c>
      <c r="E9" s="521">
        <v>0.16138403</v>
      </c>
      <c r="F9" s="521">
        <v>0</v>
      </c>
      <c r="G9" s="521">
        <v>0</v>
      </c>
      <c r="H9" s="521">
        <v>0</v>
      </c>
      <c r="I9" s="521">
        <v>0</v>
      </c>
      <c r="J9" s="521">
        <v>0</v>
      </c>
      <c r="K9" s="521">
        <v>0</v>
      </c>
      <c r="L9" s="521">
        <v>229752.30304531966</v>
      </c>
    </row>
    <row r="10" spans="1:12" ht="12">
      <c r="A10" s="520" t="s">
        <v>298</v>
      </c>
      <c r="B10" s="519">
        <v>520.6833313794878</v>
      </c>
      <c r="C10" s="519">
        <v>5761.10346697786</v>
      </c>
      <c r="D10" s="519">
        <v>1037.4349262418248</v>
      </c>
      <c r="E10" s="519">
        <v>272.6020330715889</v>
      </c>
      <c r="F10" s="519">
        <v>991.1203382983736</v>
      </c>
      <c r="G10" s="519">
        <v>1872.8621659091436</v>
      </c>
      <c r="H10" s="519">
        <v>4006.164505842482</v>
      </c>
      <c r="I10" s="519">
        <v>2410.1156478853427</v>
      </c>
      <c r="J10" s="519">
        <v>2417.831951926436</v>
      </c>
      <c r="K10" s="519">
        <v>0</v>
      </c>
      <c r="L10" s="519">
        <v>19289.91836753254</v>
      </c>
    </row>
    <row r="11" spans="1:12" ht="12">
      <c r="A11" s="523" t="s">
        <v>149</v>
      </c>
      <c r="B11" s="521">
        <v>6560.944118008208</v>
      </c>
      <c r="C11" s="521">
        <v>7712.344443266468</v>
      </c>
      <c r="D11" s="521">
        <v>8993.527404283906</v>
      </c>
      <c r="E11" s="521">
        <v>10934.165716300027</v>
      </c>
      <c r="F11" s="521">
        <v>18444.81778786202</v>
      </c>
      <c r="G11" s="521">
        <v>19315.627379779944</v>
      </c>
      <c r="H11" s="521">
        <v>29068.103243497077</v>
      </c>
      <c r="I11" s="521">
        <v>21131.444441372925</v>
      </c>
      <c r="J11" s="521">
        <v>509439.5935735508</v>
      </c>
      <c r="K11" s="521">
        <v>0</v>
      </c>
      <c r="L11" s="521">
        <v>631600.5681079214</v>
      </c>
    </row>
    <row r="12" spans="1:12" ht="12">
      <c r="A12" s="523" t="s">
        <v>447</v>
      </c>
      <c r="B12" s="522">
        <v>5966.459365179425</v>
      </c>
      <c r="C12" s="521">
        <v>206355.59645460694</v>
      </c>
      <c r="D12" s="521">
        <v>13270.831534448285</v>
      </c>
      <c r="E12" s="521">
        <v>3899.634007080574</v>
      </c>
      <c r="F12" s="521">
        <v>4465.554812868059</v>
      </c>
      <c r="G12" s="521">
        <v>4736.9172912348595</v>
      </c>
      <c r="H12" s="521">
        <v>13005.924845694622</v>
      </c>
      <c r="I12" s="521">
        <v>3119.8574929108077</v>
      </c>
      <c r="J12" s="521">
        <v>914.1025145780169</v>
      </c>
      <c r="K12" s="521">
        <v>0</v>
      </c>
      <c r="L12" s="521">
        <v>255734.8783186016</v>
      </c>
    </row>
    <row r="13" spans="1:12" ht="12">
      <c r="A13" s="523" t="s">
        <v>448</v>
      </c>
      <c r="B13" s="521">
        <v>47373.97828474975</v>
      </c>
      <c r="C13" s="521">
        <v>127965.76798741495</v>
      </c>
      <c r="D13" s="521">
        <v>110967.84559088961</v>
      </c>
      <c r="E13" s="521">
        <v>61169.73062061583</v>
      </c>
      <c r="F13" s="521">
        <v>95406.2398997783</v>
      </c>
      <c r="G13" s="521">
        <v>133860.69397648578</v>
      </c>
      <c r="H13" s="521">
        <v>265070.3847495283</v>
      </c>
      <c r="I13" s="521">
        <v>61221.64631603013</v>
      </c>
      <c r="J13" s="521">
        <v>27943.821254637893</v>
      </c>
      <c r="K13" s="521">
        <v>0</v>
      </c>
      <c r="L13" s="521">
        <v>930980.1086801307</v>
      </c>
    </row>
    <row r="14" spans="1:12" ht="12">
      <c r="A14" s="518" t="s">
        <v>67</v>
      </c>
      <c r="B14" s="517">
        <v>0</v>
      </c>
      <c r="C14" s="517">
        <v>44429.110641041334</v>
      </c>
      <c r="D14" s="517">
        <v>6824.808862489565</v>
      </c>
      <c r="E14" s="517">
        <v>11557.775384734829</v>
      </c>
      <c r="F14" s="517">
        <v>15014.624918057732</v>
      </c>
      <c r="G14" s="517">
        <v>45034.60460779252</v>
      </c>
      <c r="H14" s="517">
        <v>92545.03064498946</v>
      </c>
      <c r="I14" s="517">
        <v>19407.791300183566</v>
      </c>
      <c r="J14" s="517">
        <v>3764.5236293400003</v>
      </c>
      <c r="K14" s="517">
        <v>534685.0872104026</v>
      </c>
      <c r="L14" s="517">
        <v>773263.3571990316</v>
      </c>
    </row>
    <row r="15" spans="1:12" ht="12">
      <c r="A15" s="523" t="s">
        <v>64</v>
      </c>
      <c r="B15" s="521">
        <v>0</v>
      </c>
      <c r="C15" s="521">
        <v>44429.110641041334</v>
      </c>
      <c r="D15" s="521">
        <v>6824.808862489565</v>
      </c>
      <c r="E15" s="521">
        <v>11557.775384734829</v>
      </c>
      <c r="F15" s="521">
        <v>15014.624918057732</v>
      </c>
      <c r="G15" s="521">
        <v>45034.60460779252</v>
      </c>
      <c r="H15" s="521">
        <v>92545.03064498946</v>
      </c>
      <c r="I15" s="521">
        <v>19407.791300183566</v>
      </c>
      <c r="J15" s="521">
        <v>3764.5236293400003</v>
      </c>
      <c r="K15" s="521">
        <v>0</v>
      </c>
      <c r="L15" s="521">
        <v>238578.269988629</v>
      </c>
    </row>
    <row r="16" spans="1:12" ht="12">
      <c r="A16" s="523" t="s">
        <v>65</v>
      </c>
      <c r="B16" s="521">
        <v>0</v>
      </c>
      <c r="C16" s="521">
        <v>0</v>
      </c>
      <c r="D16" s="521">
        <v>0</v>
      </c>
      <c r="E16" s="521">
        <v>0</v>
      </c>
      <c r="F16" s="521">
        <v>0</v>
      </c>
      <c r="G16" s="521">
        <v>0</v>
      </c>
      <c r="H16" s="521">
        <v>0</v>
      </c>
      <c r="I16" s="521">
        <v>0</v>
      </c>
      <c r="J16" s="521">
        <v>0</v>
      </c>
      <c r="K16" s="521">
        <v>78481.7836063248</v>
      </c>
      <c r="L16" s="521">
        <v>78481.7836063248</v>
      </c>
    </row>
    <row r="17" spans="1:12" ht="12">
      <c r="A17" s="523" t="s">
        <v>38</v>
      </c>
      <c r="B17" s="521">
        <v>0</v>
      </c>
      <c r="C17" s="521">
        <v>0</v>
      </c>
      <c r="D17" s="521">
        <v>0</v>
      </c>
      <c r="E17" s="521">
        <v>0</v>
      </c>
      <c r="F17" s="521">
        <v>0</v>
      </c>
      <c r="G17" s="521">
        <v>0</v>
      </c>
      <c r="H17" s="521">
        <v>0</v>
      </c>
      <c r="I17" s="521">
        <v>0</v>
      </c>
      <c r="J17" s="521">
        <v>0</v>
      </c>
      <c r="K17" s="521">
        <v>139427.04456407775</v>
      </c>
      <c r="L17" s="521">
        <v>139427.04456407775</v>
      </c>
    </row>
    <row r="18" spans="1:12" ht="13.5" customHeight="1">
      <c r="A18" s="523" t="s">
        <v>66</v>
      </c>
      <c r="B18" s="521">
        <v>0</v>
      </c>
      <c r="C18" s="521">
        <v>0</v>
      </c>
      <c r="D18" s="521">
        <v>0</v>
      </c>
      <c r="E18" s="521">
        <v>0</v>
      </c>
      <c r="F18" s="521">
        <v>0</v>
      </c>
      <c r="G18" s="521">
        <v>0</v>
      </c>
      <c r="H18" s="521">
        <v>0</v>
      </c>
      <c r="I18" s="521">
        <v>0</v>
      </c>
      <c r="J18" s="521">
        <v>0</v>
      </c>
      <c r="K18" s="521">
        <v>316776.25904000003</v>
      </c>
      <c r="L18" s="521">
        <v>316776.25904000003</v>
      </c>
    </row>
    <row r="19" spans="1:12" ht="12.75" customHeight="1" thickBot="1">
      <c r="A19" s="516" t="s">
        <v>39</v>
      </c>
      <c r="B19" s="515">
        <v>0</v>
      </c>
      <c r="C19" s="515">
        <v>13730.280953238007</v>
      </c>
      <c r="D19" s="515">
        <v>102.28180008653024</v>
      </c>
      <c r="E19" s="515">
        <v>167.74556487453748</v>
      </c>
      <c r="F19" s="515">
        <v>50.531115926605416</v>
      </c>
      <c r="G19" s="515">
        <v>28.620710465603395</v>
      </c>
      <c r="H19" s="515">
        <v>55.78084222407977</v>
      </c>
      <c r="I19" s="515">
        <v>25.32651095710704</v>
      </c>
      <c r="J19" s="515">
        <v>298.4333897144814</v>
      </c>
      <c r="K19" s="515">
        <v>33139.10614119241</v>
      </c>
      <c r="L19" s="515">
        <v>47598.10702867936</v>
      </c>
    </row>
    <row r="20" spans="1:12" ht="12.75" thickBot="1">
      <c r="A20" s="514" t="s">
        <v>679</v>
      </c>
      <c r="B20" s="515">
        <v>220554.78837875486</v>
      </c>
      <c r="C20" s="515">
        <v>425469.8914496979</v>
      </c>
      <c r="D20" s="515">
        <v>146606.3754163973</v>
      </c>
      <c r="E20" s="515">
        <v>91989.77545242291</v>
      </c>
      <c r="F20" s="515">
        <v>138305.28518397163</v>
      </c>
      <c r="G20" s="515">
        <v>206111.0941167534</v>
      </c>
      <c r="H20" s="515">
        <v>407209.4440062878</v>
      </c>
      <c r="I20" s="515">
        <v>107798.26196511989</v>
      </c>
      <c r="J20" s="515">
        <v>544778.4716869066</v>
      </c>
      <c r="K20" s="515">
        <v>567824.193351595</v>
      </c>
      <c r="L20" s="513">
        <v>2856647.5810079076</v>
      </c>
    </row>
    <row r="21" spans="1:12" ht="12">
      <c r="A21" s="527"/>
      <c r="B21" s="526"/>
      <c r="C21" s="526"/>
      <c r="D21" s="526"/>
      <c r="E21" s="526"/>
      <c r="F21" s="526"/>
      <c r="G21" s="526"/>
      <c r="H21" s="526"/>
      <c r="I21" s="526"/>
      <c r="J21" s="526"/>
      <c r="K21" s="526"/>
      <c r="L21" s="526"/>
    </row>
    <row r="22" spans="1:12" ht="24">
      <c r="A22" s="536"/>
      <c r="B22" s="534" t="s">
        <v>196</v>
      </c>
      <c r="C22" s="534" t="s">
        <v>197</v>
      </c>
      <c r="D22" s="534" t="s">
        <v>198</v>
      </c>
      <c r="E22" s="534" t="s">
        <v>210</v>
      </c>
      <c r="F22" s="534" t="s">
        <v>211</v>
      </c>
      <c r="G22" s="534" t="s">
        <v>183</v>
      </c>
      <c r="H22" s="534" t="s">
        <v>199</v>
      </c>
      <c r="I22" s="534" t="s">
        <v>200</v>
      </c>
      <c r="J22" s="534" t="s">
        <v>189</v>
      </c>
      <c r="K22" s="534" t="s">
        <v>477</v>
      </c>
      <c r="L22" s="534" t="s">
        <v>31</v>
      </c>
    </row>
    <row r="23" spans="1:12" ht="12">
      <c r="A23" s="529" t="s">
        <v>455</v>
      </c>
      <c r="B23" s="528">
        <v>4652.1893403601225</v>
      </c>
      <c r="C23" s="528">
        <v>5340.9894559800005</v>
      </c>
      <c r="D23" s="528">
        <v>14743.840508148212</v>
      </c>
      <c r="E23" s="528">
        <v>8627.73858116</v>
      </c>
      <c r="F23" s="528">
        <v>3020.077368</v>
      </c>
      <c r="G23" s="528">
        <v>0</v>
      </c>
      <c r="H23" s="528">
        <v>0</v>
      </c>
      <c r="I23" s="528">
        <v>0</v>
      </c>
      <c r="J23" s="528">
        <v>0</v>
      </c>
      <c r="K23" s="528">
        <v>0</v>
      </c>
      <c r="L23" s="528">
        <v>36384.83525364833</v>
      </c>
    </row>
    <row r="24" spans="1:12" ht="12">
      <c r="A24" s="529" t="s">
        <v>201</v>
      </c>
      <c r="B24" s="528">
        <v>27539.332647534087</v>
      </c>
      <c r="C24" s="528">
        <v>8145.851452015001</v>
      </c>
      <c r="D24" s="528">
        <v>2944.1366794687174</v>
      </c>
      <c r="E24" s="528">
        <v>3001.7171937791572</v>
      </c>
      <c r="F24" s="528">
        <v>8624.709029153268</v>
      </c>
      <c r="G24" s="528">
        <v>106.5258843973263</v>
      </c>
      <c r="H24" s="528">
        <v>492.29690493873454</v>
      </c>
      <c r="I24" s="528">
        <v>184.108754708</v>
      </c>
      <c r="J24" s="528">
        <v>617.095334</v>
      </c>
      <c r="K24" s="528">
        <v>0</v>
      </c>
      <c r="L24" s="528">
        <v>51655.77387999429</v>
      </c>
    </row>
    <row r="25" spans="1:12" ht="12">
      <c r="A25" s="531" t="s">
        <v>678</v>
      </c>
      <c r="B25" s="530">
        <v>0</v>
      </c>
      <c r="C25" s="530">
        <v>6270.9278737</v>
      </c>
      <c r="D25" s="530">
        <v>0</v>
      </c>
      <c r="E25" s="530">
        <v>0</v>
      </c>
      <c r="F25" s="530">
        <v>0</v>
      </c>
      <c r="G25" s="530">
        <v>0</v>
      </c>
      <c r="H25" s="530">
        <v>0</v>
      </c>
      <c r="I25" s="530">
        <v>0</v>
      </c>
      <c r="J25" s="530">
        <v>0</v>
      </c>
      <c r="K25" s="530">
        <v>0</v>
      </c>
      <c r="L25" s="530">
        <v>6270.9278737</v>
      </c>
    </row>
    <row r="26" spans="1:12" ht="12">
      <c r="A26" s="529" t="s">
        <v>177</v>
      </c>
      <c r="B26" s="528">
        <v>1021909.8803271586</v>
      </c>
      <c r="C26" s="528">
        <v>96727.93124654038</v>
      </c>
      <c r="D26" s="528">
        <v>12925.094500183437</v>
      </c>
      <c r="E26" s="528">
        <v>5579.811147651083</v>
      </c>
      <c r="F26" s="528">
        <v>8822.060270149183</v>
      </c>
      <c r="G26" s="528">
        <v>2580.144341567643</v>
      </c>
      <c r="H26" s="528">
        <v>6426.496446711354</v>
      </c>
      <c r="I26" s="528">
        <v>2925.123102397585</v>
      </c>
      <c r="J26" s="528">
        <v>3588.4126596065444</v>
      </c>
      <c r="K26" s="528">
        <v>0</v>
      </c>
      <c r="L26" s="528">
        <v>1161484.9540419655</v>
      </c>
    </row>
    <row r="27" spans="1:12" ht="12">
      <c r="A27" s="512" t="s">
        <v>680</v>
      </c>
      <c r="B27" s="522">
        <v>0</v>
      </c>
      <c r="C27" s="522">
        <v>62381.01480425355</v>
      </c>
      <c r="D27" s="522">
        <v>454.1563589308423</v>
      </c>
      <c r="E27" s="522">
        <v>379.7717935378581</v>
      </c>
      <c r="F27" s="522">
        <v>355.8903802239274</v>
      </c>
      <c r="G27" s="522">
        <v>737.4248391329631</v>
      </c>
      <c r="H27" s="522">
        <v>2034.0210447416239</v>
      </c>
      <c r="I27" s="522">
        <v>2491.149825256104</v>
      </c>
      <c r="J27" s="522">
        <v>1238.3411134990902</v>
      </c>
      <c r="K27" s="522">
        <v>0</v>
      </c>
      <c r="L27" s="522">
        <v>70071.77015957596</v>
      </c>
    </row>
    <row r="28" spans="1:12" ht="12">
      <c r="A28" s="511" t="s">
        <v>298</v>
      </c>
      <c r="B28" s="510">
        <v>11896.220944272314</v>
      </c>
      <c r="C28" s="510">
        <v>291.29040205160044</v>
      </c>
      <c r="D28" s="510">
        <v>1129.831629413488</v>
      </c>
      <c r="E28" s="510">
        <v>391.4453722556787</v>
      </c>
      <c r="F28" s="510">
        <v>5038.478457135416</v>
      </c>
      <c r="G28" s="510">
        <v>298.69265143049324</v>
      </c>
      <c r="H28" s="510">
        <v>406.29548674680996</v>
      </c>
      <c r="I28" s="510">
        <v>408.73633230068486</v>
      </c>
      <c r="J28" s="510">
        <v>2278.783150490657</v>
      </c>
      <c r="K28" s="510">
        <v>0</v>
      </c>
      <c r="L28" s="510">
        <v>22139.774426097145</v>
      </c>
    </row>
    <row r="29" spans="1:12" ht="12">
      <c r="A29" s="512" t="s">
        <v>149</v>
      </c>
      <c r="B29" s="522">
        <v>317210.8797373292</v>
      </c>
      <c r="C29" s="522">
        <v>13984.522283961747</v>
      </c>
      <c r="D29" s="522">
        <v>8036.757829602977</v>
      </c>
      <c r="E29" s="522">
        <v>3931.8537412220685</v>
      </c>
      <c r="F29" s="522">
        <v>2200.808097398757</v>
      </c>
      <c r="G29" s="522">
        <v>517.8654664413087</v>
      </c>
      <c r="H29" s="522">
        <v>475.6841601524604</v>
      </c>
      <c r="I29" s="522">
        <v>25.147681686980317</v>
      </c>
      <c r="J29" s="522">
        <v>71.28839739578163</v>
      </c>
      <c r="K29" s="522">
        <v>0</v>
      </c>
      <c r="L29" s="522">
        <v>346454.80739519134</v>
      </c>
    </row>
    <row r="30" spans="1:12" ht="12">
      <c r="A30" s="512" t="s">
        <v>447</v>
      </c>
      <c r="B30" s="522">
        <v>211440.5861161015</v>
      </c>
      <c r="C30" s="522">
        <v>22101.168296758315</v>
      </c>
      <c r="D30" s="522">
        <v>599.4534844843738</v>
      </c>
      <c r="E30" s="522">
        <v>659.4797979332567</v>
      </c>
      <c r="F30" s="522">
        <v>673.2406857053592</v>
      </c>
      <c r="G30" s="522">
        <v>748.3422127978769</v>
      </c>
      <c r="H30" s="522">
        <v>2809.408326709369</v>
      </c>
      <c r="I30" s="522">
        <v>2491.149825256104</v>
      </c>
      <c r="J30" s="522">
        <v>1238.3411134990902</v>
      </c>
      <c r="K30" s="522">
        <v>0</v>
      </c>
      <c r="L30" s="522">
        <v>242761.16985924527</v>
      </c>
    </row>
    <row r="31" spans="1:12" ht="12">
      <c r="A31" s="531" t="s">
        <v>448</v>
      </c>
      <c r="B31" s="530">
        <v>481362.1935294555</v>
      </c>
      <c r="C31" s="530">
        <v>60350.95026376872</v>
      </c>
      <c r="D31" s="530">
        <v>3159.0515566826007</v>
      </c>
      <c r="E31" s="530">
        <v>597.0322362400781</v>
      </c>
      <c r="F31" s="530">
        <v>909.5330299096496</v>
      </c>
      <c r="G31" s="530">
        <v>1015.2440108979642</v>
      </c>
      <c r="H31" s="530">
        <v>2735.108473102715</v>
      </c>
      <c r="I31" s="530">
        <v>0.08926315381607501</v>
      </c>
      <c r="J31" s="530">
        <v>-1.7789843081750003E-06</v>
      </c>
      <c r="K31" s="530">
        <v>0</v>
      </c>
      <c r="L31" s="530">
        <v>550129.202361432</v>
      </c>
    </row>
    <row r="32" spans="1:12" ht="12">
      <c r="A32" s="533" t="s">
        <v>73</v>
      </c>
      <c r="B32" s="532">
        <v>0</v>
      </c>
      <c r="C32" s="532">
        <v>214.654537</v>
      </c>
      <c r="D32" s="532">
        <v>309.973793</v>
      </c>
      <c r="E32" s="532">
        <v>471.59035</v>
      </c>
      <c r="F32" s="532">
        <v>949.7172730000001</v>
      </c>
      <c r="G32" s="532">
        <v>1473.939058</v>
      </c>
      <c r="H32" s="532">
        <v>4248.217337</v>
      </c>
      <c r="I32" s="532">
        <v>7208.296391</v>
      </c>
      <c r="J32" s="532">
        <v>11670.229764</v>
      </c>
      <c r="K32" s="532">
        <v>317573.990222</v>
      </c>
      <c r="L32" s="532">
        <v>344120.608725</v>
      </c>
    </row>
    <row r="33" spans="1:12" ht="12">
      <c r="A33" s="533" t="s">
        <v>75</v>
      </c>
      <c r="B33" s="532">
        <v>0</v>
      </c>
      <c r="C33" s="532">
        <v>8559.104475994802</v>
      </c>
      <c r="D33" s="532">
        <v>90870.61311246998</v>
      </c>
      <c r="E33" s="532">
        <v>156947.97968827</v>
      </c>
      <c r="F33" s="532">
        <v>146099.30930319577</v>
      </c>
      <c r="G33" s="532">
        <v>157853.72462120783</v>
      </c>
      <c r="H33" s="532">
        <v>256613.46671935578</v>
      </c>
      <c r="I33" s="532">
        <v>34210.58501689</v>
      </c>
      <c r="J33" s="532">
        <v>7018.256231820001</v>
      </c>
      <c r="K33" s="532">
        <v>0</v>
      </c>
      <c r="L33" s="532">
        <v>858173.0391692041</v>
      </c>
    </row>
    <row r="34" spans="1:12" ht="12">
      <c r="A34" s="512" t="s">
        <v>74</v>
      </c>
      <c r="B34" s="522">
        <v>0</v>
      </c>
      <c r="C34" s="522">
        <v>7437.533796824801</v>
      </c>
      <c r="D34" s="522">
        <v>72134.85269579999</v>
      </c>
      <c r="E34" s="522">
        <v>96404.07867578999</v>
      </c>
      <c r="F34" s="522">
        <v>110037.85338927</v>
      </c>
      <c r="G34" s="522">
        <v>1169.51317424866</v>
      </c>
      <c r="H34" s="522">
        <v>1839.20292305</v>
      </c>
      <c r="I34" s="522">
        <v>0</v>
      </c>
      <c r="J34" s="522">
        <v>0</v>
      </c>
      <c r="K34" s="522">
        <v>0</v>
      </c>
      <c r="L34" s="522">
        <v>289023.03465498344</v>
      </c>
    </row>
    <row r="35" spans="1:12" ht="12">
      <c r="A35" s="512" t="s">
        <v>212</v>
      </c>
      <c r="B35" s="522">
        <v>0</v>
      </c>
      <c r="C35" s="522">
        <v>66.18945973</v>
      </c>
      <c r="D35" s="522">
        <v>10742.949246449998</v>
      </c>
      <c r="E35" s="522">
        <v>41055.87014686</v>
      </c>
      <c r="F35" s="522">
        <v>10799.43383684</v>
      </c>
      <c r="G35" s="522">
        <v>92599.05613787</v>
      </c>
      <c r="H35" s="522">
        <v>181309.7180846</v>
      </c>
      <c r="I35" s="522">
        <v>22273.0647348</v>
      </c>
      <c r="J35" s="522">
        <v>6054.294585200001</v>
      </c>
      <c r="K35" s="522">
        <v>0</v>
      </c>
      <c r="L35" s="522">
        <v>364900.57623235</v>
      </c>
    </row>
    <row r="36" spans="1:12" ht="12">
      <c r="A36" s="531" t="s">
        <v>452</v>
      </c>
      <c r="B36" s="530">
        <v>0</v>
      </c>
      <c r="C36" s="530">
        <v>1055.38121944</v>
      </c>
      <c r="D36" s="530">
        <v>7992.81117022</v>
      </c>
      <c r="E36" s="530">
        <v>19488.030865620003</v>
      </c>
      <c r="F36" s="530">
        <v>25262.02207708575</v>
      </c>
      <c r="G36" s="530">
        <v>64085.15530908919</v>
      </c>
      <c r="H36" s="530">
        <v>73464.54571170577</v>
      </c>
      <c r="I36" s="530">
        <v>11937.52028209</v>
      </c>
      <c r="J36" s="530">
        <v>963.9616466199999</v>
      </c>
      <c r="K36" s="530">
        <v>0</v>
      </c>
      <c r="L36" s="530">
        <v>204249.42828187073</v>
      </c>
    </row>
    <row r="37" spans="1:12" ht="12">
      <c r="A37" s="533" t="s">
        <v>76</v>
      </c>
      <c r="B37" s="532">
        <v>0</v>
      </c>
      <c r="C37" s="532">
        <v>592.1380193800001</v>
      </c>
      <c r="D37" s="532">
        <v>570.3098956399999</v>
      </c>
      <c r="E37" s="532">
        <v>1398.37204106</v>
      </c>
      <c r="F37" s="532">
        <v>3238.3911555199998</v>
      </c>
      <c r="G37" s="532">
        <v>228.75513910000004</v>
      </c>
      <c r="H37" s="532">
        <v>2292.3623576200002</v>
      </c>
      <c r="I37" s="532">
        <v>3299.208284720001</v>
      </c>
      <c r="J37" s="532">
        <v>820.2630308599998</v>
      </c>
      <c r="K37" s="532">
        <v>139544.08067831997</v>
      </c>
      <c r="L37" s="509">
        <v>151983.88060221996</v>
      </c>
    </row>
    <row r="38" spans="1:12" ht="12">
      <c r="A38" s="512" t="s">
        <v>64</v>
      </c>
      <c r="B38" s="522">
        <v>0</v>
      </c>
      <c r="C38" s="522">
        <v>0.059688269999999995</v>
      </c>
      <c r="D38" s="522">
        <v>136.07746519</v>
      </c>
      <c r="E38" s="522">
        <v>0</v>
      </c>
      <c r="F38" s="522">
        <v>3222.81781405</v>
      </c>
      <c r="G38" s="522">
        <v>220.47369810000004</v>
      </c>
      <c r="H38" s="522">
        <v>2292.3623576200002</v>
      </c>
      <c r="I38" s="522">
        <v>3299.208284720001</v>
      </c>
      <c r="J38" s="522">
        <v>820.2630308599998</v>
      </c>
      <c r="K38" s="522">
        <v>0</v>
      </c>
      <c r="L38" s="522">
        <v>9991.262338810002</v>
      </c>
    </row>
    <row r="39" spans="1:12" ht="12">
      <c r="A39" s="512" t="s">
        <v>65</v>
      </c>
      <c r="B39" s="522">
        <v>0</v>
      </c>
      <c r="C39" s="522">
        <v>0</v>
      </c>
      <c r="D39" s="522">
        <v>0</v>
      </c>
      <c r="E39" s="522">
        <v>0</v>
      </c>
      <c r="F39" s="522">
        <v>0</v>
      </c>
      <c r="G39" s="522">
        <v>0</v>
      </c>
      <c r="H39" s="522">
        <v>0</v>
      </c>
      <c r="I39" s="522">
        <v>0</v>
      </c>
      <c r="J39" s="522">
        <v>0</v>
      </c>
      <c r="K39" s="522">
        <v>17352.00611057</v>
      </c>
      <c r="L39" s="522">
        <v>17352.00611057</v>
      </c>
    </row>
    <row r="40" spans="1:12" ht="12">
      <c r="A40" s="512" t="s">
        <v>38</v>
      </c>
      <c r="B40" s="522">
        <v>0</v>
      </c>
      <c r="C40" s="522">
        <v>0</v>
      </c>
      <c r="D40" s="522">
        <v>0</v>
      </c>
      <c r="E40" s="522">
        <v>0</v>
      </c>
      <c r="F40" s="522">
        <v>0</v>
      </c>
      <c r="G40" s="522">
        <v>0</v>
      </c>
      <c r="H40" s="522">
        <v>0</v>
      </c>
      <c r="I40" s="522">
        <v>0</v>
      </c>
      <c r="J40" s="522">
        <v>0</v>
      </c>
      <c r="K40" s="522">
        <v>122192.07456774998</v>
      </c>
      <c r="L40" s="522">
        <v>122192.07456774998</v>
      </c>
    </row>
    <row r="41" spans="1:12" ht="10.5" customHeight="1">
      <c r="A41" s="531" t="s">
        <v>526</v>
      </c>
      <c r="B41" s="530">
        <v>0</v>
      </c>
      <c r="C41" s="530">
        <v>592.07833111</v>
      </c>
      <c r="D41" s="530">
        <v>434.23243045</v>
      </c>
      <c r="E41" s="530">
        <v>1398.37204106</v>
      </c>
      <c r="F41" s="530">
        <v>15.57334147</v>
      </c>
      <c r="G41" s="530">
        <v>8.281441</v>
      </c>
      <c r="H41" s="530">
        <v>0</v>
      </c>
      <c r="I41" s="530">
        <v>0</v>
      </c>
      <c r="J41" s="530">
        <v>0</v>
      </c>
      <c r="K41" s="530">
        <v>0</v>
      </c>
      <c r="L41" s="530">
        <v>2448.53758509</v>
      </c>
    </row>
    <row r="42" spans="1:12" ht="13.5" customHeight="1">
      <c r="A42" s="533" t="s">
        <v>39</v>
      </c>
      <c r="B42" s="532">
        <v>0</v>
      </c>
      <c r="C42" s="532">
        <v>8456.464757305219</v>
      </c>
      <c r="D42" s="532">
        <v>649.6676754931641</v>
      </c>
      <c r="E42" s="532">
        <v>50.841285025978266</v>
      </c>
      <c r="F42" s="532">
        <v>1175.7744366505626</v>
      </c>
      <c r="G42" s="532">
        <v>236.58807023161887</v>
      </c>
      <c r="H42" s="532">
        <v>1421.963946468026</v>
      </c>
      <c r="I42" s="532">
        <v>1304.2023609540913</v>
      </c>
      <c r="J42" s="532">
        <v>4292.3706671193195</v>
      </c>
      <c r="K42" s="532">
        <v>34916.95203678398</v>
      </c>
      <c r="L42" s="532">
        <v>52504.82523603196</v>
      </c>
    </row>
    <row r="43" spans="1:12" ht="13.5" customHeight="1">
      <c r="A43" s="533" t="s">
        <v>78</v>
      </c>
      <c r="B43" s="532">
        <v>0</v>
      </c>
      <c r="C43" s="532">
        <v>0.71884362</v>
      </c>
      <c r="D43" s="532">
        <v>0</v>
      </c>
      <c r="E43" s="532">
        <v>343.05164063999996</v>
      </c>
      <c r="F43" s="532">
        <v>20.68246061</v>
      </c>
      <c r="G43" s="532">
        <v>0</v>
      </c>
      <c r="H43" s="532">
        <v>0</v>
      </c>
      <c r="I43" s="532">
        <v>20017.83106337</v>
      </c>
      <c r="J43" s="532">
        <v>24257.159065159998</v>
      </c>
      <c r="K43" s="532">
        <v>0</v>
      </c>
      <c r="L43" s="532">
        <v>44639.4430734</v>
      </c>
    </row>
    <row r="44" spans="1:12" ht="12.75" customHeight="1">
      <c r="A44" s="508" t="s">
        <v>115</v>
      </c>
      <c r="B44" s="507">
        <v>0</v>
      </c>
      <c r="C44" s="507">
        <v>0</v>
      </c>
      <c r="D44" s="507">
        <v>0</v>
      </c>
      <c r="E44" s="507">
        <v>0</v>
      </c>
      <c r="F44" s="507">
        <v>0</v>
      </c>
      <c r="G44" s="507">
        <v>0</v>
      </c>
      <c r="H44" s="507">
        <v>0</v>
      </c>
      <c r="I44" s="507">
        <v>0</v>
      </c>
      <c r="J44" s="507">
        <v>0</v>
      </c>
      <c r="K44" s="507">
        <v>155700.30427343433</v>
      </c>
      <c r="L44" s="507">
        <v>155700.30427343433</v>
      </c>
    </row>
    <row r="45" spans="1:12" ht="12.75" customHeight="1" thickBot="1">
      <c r="A45" s="516" t="s">
        <v>202</v>
      </c>
      <c r="B45" s="515">
        <v>1054101.4023150527</v>
      </c>
      <c r="C45" s="515">
        <v>128037.8527878354</v>
      </c>
      <c r="D45" s="515">
        <v>123013.6361644035</v>
      </c>
      <c r="E45" s="515">
        <v>176421.1019275862</v>
      </c>
      <c r="F45" s="515">
        <v>171950.7212962788</v>
      </c>
      <c r="G45" s="515">
        <v>162479.67711450442</v>
      </c>
      <c r="H45" s="515">
        <v>271494.8037120939</v>
      </c>
      <c r="I45" s="515">
        <v>69149.35497403967</v>
      </c>
      <c r="J45" s="515">
        <v>52263.78675256586</v>
      </c>
      <c r="K45" s="515">
        <v>647735.3272105383</v>
      </c>
      <c r="L45" s="515">
        <v>2856647.6642548987</v>
      </c>
    </row>
    <row r="46" spans="1:12" ht="7.5" customHeight="1">
      <c r="A46" s="506"/>
      <c r="B46" s="505"/>
      <c r="C46" s="505"/>
      <c r="D46" s="505"/>
      <c r="E46" s="505"/>
      <c r="F46" s="505"/>
      <c r="G46" s="505"/>
      <c r="H46" s="505"/>
      <c r="I46" s="505"/>
      <c r="J46" s="505"/>
      <c r="K46" s="505"/>
      <c r="L46" s="505"/>
    </row>
    <row r="47" spans="1:12" ht="12.75">
      <c r="A47" s="504" t="s">
        <v>492</v>
      </c>
      <c r="B47" s="503"/>
      <c r="C47" s="503"/>
      <c r="D47" s="503"/>
      <c r="E47" s="503"/>
      <c r="F47" s="503"/>
      <c r="G47" s="503"/>
      <c r="H47" s="503"/>
      <c r="I47" s="503"/>
      <c r="J47" s="503"/>
      <c r="K47" s="503"/>
      <c r="L47" s="502"/>
    </row>
    <row r="48" spans="1:12" ht="12.75">
      <c r="A48" s="506" t="s">
        <v>760</v>
      </c>
      <c r="B48" s="501"/>
      <c r="C48" s="501"/>
      <c r="D48" s="501"/>
      <c r="E48" s="501"/>
      <c r="F48" s="501"/>
      <c r="G48" s="501"/>
      <c r="H48" s="501"/>
      <c r="I48" s="501"/>
      <c r="J48" s="501"/>
      <c r="K48" s="500"/>
      <c r="L48" s="501"/>
    </row>
    <row r="49" spans="1:12" ht="12.75">
      <c r="A49" s="506" t="s">
        <v>764</v>
      </c>
      <c r="B49" s="501"/>
      <c r="C49" s="501"/>
      <c r="D49" s="501"/>
      <c r="E49" s="501"/>
      <c r="F49" s="501"/>
      <c r="G49" s="501"/>
      <c r="H49" s="501"/>
      <c r="I49" s="501"/>
      <c r="J49" s="501"/>
      <c r="K49" s="500"/>
      <c r="L49" s="501"/>
    </row>
    <row r="50" spans="1:12" ht="12.75">
      <c r="A50" s="506" t="s">
        <v>763</v>
      </c>
      <c r="B50" s="501"/>
      <c r="C50" s="501"/>
      <c r="D50" s="501"/>
      <c r="E50" s="501"/>
      <c r="F50" s="501"/>
      <c r="G50" s="501"/>
      <c r="H50" s="501"/>
      <c r="I50" s="501"/>
      <c r="J50" s="501"/>
      <c r="K50" s="500"/>
      <c r="L50" s="501"/>
    </row>
    <row r="51" spans="1:12" ht="12.75">
      <c r="A51" s="506" t="s">
        <v>762</v>
      </c>
      <c r="B51" s="501"/>
      <c r="C51" s="501"/>
      <c r="D51" s="501"/>
      <c r="E51" s="501"/>
      <c r="F51" s="501"/>
      <c r="G51" s="501"/>
      <c r="H51" s="501"/>
      <c r="I51" s="501"/>
      <c r="J51" s="501"/>
      <c r="K51" s="500"/>
      <c r="L51" s="501"/>
    </row>
    <row r="52" spans="1:12" ht="12">
      <c r="A52" s="169"/>
      <c r="B52" s="192"/>
      <c r="C52" s="192"/>
      <c r="D52" s="192"/>
      <c r="E52" s="192"/>
      <c r="F52" s="192"/>
      <c r="G52" s="192"/>
      <c r="H52" s="192"/>
      <c r="I52" s="192"/>
      <c r="J52" s="192"/>
      <c r="K52" s="291"/>
      <c r="L52" s="292"/>
    </row>
    <row r="53" spans="1:12" ht="12">
      <c r="A53" s="192"/>
      <c r="B53" s="192"/>
      <c r="C53" s="192"/>
      <c r="D53" s="192"/>
      <c r="E53" s="192"/>
      <c r="F53" s="192"/>
      <c r="G53" s="192"/>
      <c r="H53" s="192"/>
      <c r="I53" s="192"/>
      <c r="J53" s="192"/>
      <c r="K53" s="192"/>
      <c r="L53" s="192"/>
    </row>
    <row r="54" spans="1:12" ht="15">
      <c r="A54" s="535" t="s">
        <v>853</v>
      </c>
      <c r="B54" s="45"/>
      <c r="C54" s="45"/>
      <c r="D54" s="45"/>
      <c r="E54" s="45"/>
      <c r="F54" s="45"/>
      <c r="G54" s="45"/>
      <c r="H54" s="45"/>
      <c r="I54" s="45"/>
      <c r="J54" s="45"/>
      <c r="K54" s="45"/>
      <c r="L54" s="384"/>
    </row>
    <row r="55" spans="1:12" ht="24">
      <c r="A55" s="499"/>
      <c r="B55" s="498" t="s">
        <v>196</v>
      </c>
      <c r="C55" s="498" t="s">
        <v>197</v>
      </c>
      <c r="D55" s="498" t="s">
        <v>198</v>
      </c>
      <c r="E55" s="498" t="s">
        <v>210</v>
      </c>
      <c r="F55" s="498" t="s">
        <v>211</v>
      </c>
      <c r="G55" s="498" t="s">
        <v>183</v>
      </c>
      <c r="H55" s="498" t="s">
        <v>199</v>
      </c>
      <c r="I55" s="498" t="s">
        <v>200</v>
      </c>
      <c r="J55" s="498" t="s">
        <v>189</v>
      </c>
      <c r="K55" s="498" t="s">
        <v>477</v>
      </c>
      <c r="L55" s="498" t="s">
        <v>31</v>
      </c>
    </row>
    <row r="56" spans="1:12" ht="12">
      <c r="A56" s="497" t="s">
        <v>176</v>
      </c>
      <c r="B56" s="199">
        <v>101642.96331596101</v>
      </c>
      <c r="C56" s="199">
        <v>0</v>
      </c>
      <c r="D56" s="199">
        <v>0</v>
      </c>
      <c r="E56" s="199">
        <v>0</v>
      </c>
      <c r="F56" s="199">
        <v>0</v>
      </c>
      <c r="G56" s="199">
        <v>0</v>
      </c>
      <c r="H56" s="199">
        <v>0</v>
      </c>
      <c r="I56" s="199">
        <v>0</v>
      </c>
      <c r="J56" s="199">
        <v>0</v>
      </c>
      <c r="K56" s="199">
        <v>0</v>
      </c>
      <c r="L56" s="75">
        <v>101642.96331596101</v>
      </c>
    </row>
    <row r="57" spans="1:12" ht="12">
      <c r="A57" s="496" t="s">
        <v>472</v>
      </c>
      <c r="B57" s="111">
        <v>0</v>
      </c>
      <c r="C57" s="111">
        <v>0</v>
      </c>
      <c r="D57" s="111">
        <v>0.013256572479977</v>
      </c>
      <c r="E57" s="111">
        <v>208.92751248</v>
      </c>
      <c r="F57" s="111">
        <v>0</v>
      </c>
      <c r="G57" s="111">
        <v>0.0054462034902741</v>
      </c>
      <c r="H57" s="111">
        <v>0</v>
      </c>
      <c r="I57" s="111">
        <v>0</v>
      </c>
      <c r="J57" s="111">
        <v>0</v>
      </c>
      <c r="K57" s="111">
        <v>0</v>
      </c>
      <c r="L57" s="144">
        <v>208.94621525597023</v>
      </c>
    </row>
    <row r="58" spans="1:12" ht="12">
      <c r="A58" s="496" t="s">
        <v>62</v>
      </c>
      <c r="B58" s="111">
        <v>1286.178809984943</v>
      </c>
      <c r="C58" s="111">
        <v>2401.6163996544915</v>
      </c>
      <c r="D58" s="111">
        <v>1413.0409184174284</v>
      </c>
      <c r="E58" s="111">
        <v>220.42860853041842</v>
      </c>
      <c r="F58" s="111">
        <v>916.0135474805464</v>
      </c>
      <c r="G58" s="111">
        <v>451.7247853720743</v>
      </c>
      <c r="H58" s="111">
        <v>1965.5358473217277</v>
      </c>
      <c r="I58" s="111">
        <v>192.83362066000004</v>
      </c>
      <c r="J58" s="111">
        <v>0</v>
      </c>
      <c r="K58" s="111">
        <v>0</v>
      </c>
      <c r="L58" s="144">
        <v>8847.37253742163</v>
      </c>
    </row>
    <row r="59" spans="1:12" ht="12">
      <c r="A59" s="496" t="s">
        <v>63</v>
      </c>
      <c r="B59" s="111">
        <v>19782.789835284075</v>
      </c>
      <c r="C59" s="111">
        <v>56947.773836668974</v>
      </c>
      <c r="D59" s="111">
        <v>27811.81827598151</v>
      </c>
      <c r="E59" s="111">
        <v>14764.878787983396</v>
      </c>
      <c r="F59" s="111">
        <v>23689.991599661644</v>
      </c>
      <c r="G59" s="111">
        <v>44228.53639027032</v>
      </c>
      <c r="H59" s="111">
        <v>114545.79013129672</v>
      </c>
      <c r="I59" s="111">
        <v>43418.55460894089</v>
      </c>
      <c r="J59" s="111">
        <v>42979.07742050214</v>
      </c>
      <c r="K59" s="111">
        <v>0</v>
      </c>
      <c r="L59" s="144">
        <v>388169.21088658966</v>
      </c>
    </row>
    <row r="60" spans="1:12" ht="12">
      <c r="A60" s="496" t="s">
        <v>67</v>
      </c>
      <c r="B60" s="111">
        <v>0</v>
      </c>
      <c r="C60" s="111">
        <v>180.45283308953725</v>
      </c>
      <c r="D60" s="111">
        <v>374.5784840424269</v>
      </c>
      <c r="E60" s="111">
        <v>3149.039678655604</v>
      </c>
      <c r="F60" s="111">
        <v>2071.256733768294</v>
      </c>
      <c r="G60" s="111">
        <v>8351.800230080991</v>
      </c>
      <c r="H60" s="111">
        <v>6764.393056440085</v>
      </c>
      <c r="I60" s="111">
        <v>11853.632799411424</v>
      </c>
      <c r="J60" s="111">
        <v>100.90658150998655</v>
      </c>
      <c r="K60" s="111">
        <v>76416.85413564995</v>
      </c>
      <c r="L60" s="144">
        <v>109262.9145326483</v>
      </c>
    </row>
    <row r="61" spans="1:12" ht="12">
      <c r="A61" s="495" t="s">
        <v>39</v>
      </c>
      <c r="B61" s="168">
        <v>0</v>
      </c>
      <c r="C61" s="168">
        <v>2866.9403821113656</v>
      </c>
      <c r="D61" s="168">
        <v>79.22468668927135</v>
      </c>
      <c r="E61" s="168">
        <v>135.25671053244818</v>
      </c>
      <c r="F61" s="168">
        <v>29.48801786594181</v>
      </c>
      <c r="G61" s="168">
        <v>19.621114145603396</v>
      </c>
      <c r="H61" s="168">
        <v>32.690202504079764</v>
      </c>
      <c r="I61" s="168">
        <v>11.00053207710704</v>
      </c>
      <c r="J61" s="168">
        <v>180.45400728471466</v>
      </c>
      <c r="K61" s="168">
        <v>24496.407879699538</v>
      </c>
      <c r="L61" s="494">
        <v>27851.08353291007</v>
      </c>
    </row>
    <row r="62" spans="1:12" ht="12.75" thickBot="1">
      <c r="A62" s="493" t="s">
        <v>31</v>
      </c>
      <c r="B62" s="406">
        <v>122711.93196123002</v>
      </c>
      <c r="C62" s="406">
        <v>62396.78345152437</v>
      </c>
      <c r="D62" s="406">
        <v>29678.675621703118</v>
      </c>
      <c r="E62" s="406">
        <v>18478.531298181868</v>
      </c>
      <c r="F62" s="406">
        <v>26706.749898776423</v>
      </c>
      <c r="G62" s="406">
        <v>53051.68796607247</v>
      </c>
      <c r="H62" s="406">
        <v>123308.4092375626</v>
      </c>
      <c r="I62" s="406">
        <v>55476.02156108942</v>
      </c>
      <c r="J62" s="406">
        <v>43260.43800929684</v>
      </c>
      <c r="K62" s="406">
        <v>100913.2620153495</v>
      </c>
      <c r="L62" s="406">
        <v>635982.4910207867</v>
      </c>
    </row>
    <row r="63" spans="1:12" ht="12">
      <c r="A63" s="492"/>
      <c r="B63" s="144"/>
      <c r="C63" s="144"/>
      <c r="D63" s="144"/>
      <c r="E63" s="144"/>
      <c r="F63" s="144"/>
      <c r="G63" s="144"/>
      <c r="H63" s="144"/>
      <c r="I63" s="144"/>
      <c r="J63" s="144"/>
      <c r="K63" s="144"/>
      <c r="L63" s="144"/>
    </row>
    <row r="64" spans="1:12" ht="24">
      <c r="A64" s="499"/>
      <c r="B64" s="74" t="s">
        <v>196</v>
      </c>
      <c r="C64" s="74" t="s">
        <v>197</v>
      </c>
      <c r="D64" s="74" t="s">
        <v>198</v>
      </c>
      <c r="E64" s="74" t="s">
        <v>210</v>
      </c>
      <c r="F64" s="74" t="s">
        <v>211</v>
      </c>
      <c r="G64" s="74" t="s">
        <v>183</v>
      </c>
      <c r="H64" s="74" t="s">
        <v>199</v>
      </c>
      <c r="I64" s="74" t="s">
        <v>200</v>
      </c>
      <c r="J64" s="74" t="s">
        <v>189</v>
      </c>
      <c r="K64" s="74" t="s">
        <v>477</v>
      </c>
      <c r="L64" s="74" t="s">
        <v>31</v>
      </c>
    </row>
    <row r="65" spans="1:12" ht="12">
      <c r="A65" s="497" t="s">
        <v>201</v>
      </c>
      <c r="B65" s="199">
        <v>8132.306394092766</v>
      </c>
      <c r="C65" s="199">
        <v>774.730703469111</v>
      </c>
      <c r="D65" s="199">
        <v>1602.916021271515</v>
      </c>
      <c r="E65" s="199">
        <v>6619.174603609442</v>
      </c>
      <c r="F65" s="199">
        <v>10384.387650413571</v>
      </c>
      <c r="G65" s="199">
        <v>106.5258843973263</v>
      </c>
      <c r="H65" s="199">
        <v>465.6045649387346</v>
      </c>
      <c r="I65" s="199">
        <v>184.108754708</v>
      </c>
      <c r="J65" s="199">
        <v>0</v>
      </c>
      <c r="K65" s="199">
        <v>0</v>
      </c>
      <c r="L65" s="144">
        <v>28269.754576900465</v>
      </c>
    </row>
    <row r="66" spans="1:12" ht="12">
      <c r="A66" s="496" t="s">
        <v>177</v>
      </c>
      <c r="B66" s="111">
        <v>254219.2727107908</v>
      </c>
      <c r="C66" s="111">
        <v>38196.79919228037</v>
      </c>
      <c r="D66" s="111">
        <v>1467.6807258857928</v>
      </c>
      <c r="E66" s="111">
        <v>1705.3252812022033</v>
      </c>
      <c r="F66" s="111">
        <v>2881.241644587714</v>
      </c>
      <c r="G66" s="111">
        <v>1323.9825089225942</v>
      </c>
      <c r="H66" s="111">
        <v>2908.0635224025714</v>
      </c>
      <c r="I66" s="111">
        <v>2912.305856157315</v>
      </c>
      <c r="J66" s="111">
        <v>2128.5242800822375</v>
      </c>
      <c r="K66" s="111">
        <v>0</v>
      </c>
      <c r="L66" s="144">
        <v>307743.1957223116</v>
      </c>
    </row>
    <row r="67" spans="1:12" ht="12">
      <c r="A67" s="496" t="s">
        <v>75</v>
      </c>
      <c r="B67" s="111">
        <v>0</v>
      </c>
      <c r="C67" s="111">
        <v>573.552719264802</v>
      </c>
      <c r="D67" s="111">
        <v>17131.98755093</v>
      </c>
      <c r="E67" s="111">
        <v>26618.452508450002</v>
      </c>
      <c r="F67" s="111">
        <v>29217.59509891</v>
      </c>
      <c r="G67" s="111">
        <v>51515.566852660006</v>
      </c>
      <c r="H67" s="111">
        <v>65121.13886511577</v>
      </c>
      <c r="I67" s="111">
        <v>32507.37157588</v>
      </c>
      <c r="J67" s="111">
        <v>399.62069056999997</v>
      </c>
      <c r="K67" s="111">
        <v>0</v>
      </c>
      <c r="L67" s="144">
        <v>223085.2858617806</v>
      </c>
    </row>
    <row r="68" spans="1:12" ht="12">
      <c r="A68" s="496" t="s">
        <v>76</v>
      </c>
      <c r="B68" s="111">
        <v>0</v>
      </c>
      <c r="C68" s="111">
        <v>0.13975094</v>
      </c>
      <c r="D68" s="111">
        <v>0.00597737</v>
      </c>
      <c r="E68" s="111">
        <v>0</v>
      </c>
      <c r="F68" s="111">
        <v>0</v>
      </c>
      <c r="G68" s="111">
        <v>0</v>
      </c>
      <c r="H68" s="111">
        <v>0</v>
      </c>
      <c r="I68" s="111">
        <v>6.34643142</v>
      </c>
      <c r="J68" s="111">
        <v>0.19106633</v>
      </c>
      <c r="K68" s="491">
        <v>23032.515759599704</v>
      </c>
      <c r="L68" s="144">
        <v>23039.198985659703</v>
      </c>
    </row>
    <row r="69" spans="1:12" ht="12">
      <c r="A69" s="495" t="s">
        <v>39</v>
      </c>
      <c r="B69" s="168">
        <v>0</v>
      </c>
      <c r="C69" s="168">
        <v>817.6117001548795</v>
      </c>
      <c r="D69" s="168">
        <v>64.34054507260036</v>
      </c>
      <c r="E69" s="168">
        <v>196.47139279632333</v>
      </c>
      <c r="F69" s="168">
        <v>174.57290947664433</v>
      </c>
      <c r="G69" s="168">
        <v>154.88027892035907</v>
      </c>
      <c r="H69" s="168">
        <v>769.827534131856</v>
      </c>
      <c r="I69" s="168">
        <v>20076.170224038746</v>
      </c>
      <c r="J69" s="168">
        <v>1284.1866301923233</v>
      </c>
      <c r="K69" s="168">
        <v>66108.7948305224</v>
      </c>
      <c r="L69" s="144">
        <v>89646.85604530614</v>
      </c>
    </row>
    <row r="70" spans="1:12" ht="12.75" thickBot="1">
      <c r="A70" s="493" t="s">
        <v>31</v>
      </c>
      <c r="B70" s="406">
        <v>262351.57910488354</v>
      </c>
      <c r="C70" s="406">
        <v>40362.83406610916</v>
      </c>
      <c r="D70" s="406">
        <v>20266.930820529906</v>
      </c>
      <c r="E70" s="406">
        <v>35139.42378605797</v>
      </c>
      <c r="F70" s="406">
        <v>42657.797303387924</v>
      </c>
      <c r="G70" s="406">
        <v>53100.95552490029</v>
      </c>
      <c r="H70" s="406">
        <v>69264.63448658893</v>
      </c>
      <c r="I70" s="406">
        <v>55686.302842204066</v>
      </c>
      <c r="J70" s="406">
        <v>3812.522667174561</v>
      </c>
      <c r="K70" s="406">
        <v>89141.3105901221</v>
      </c>
      <c r="L70" s="406">
        <v>671784.2911919586</v>
      </c>
    </row>
    <row r="71" spans="1:12" ht="12.75">
      <c r="A71" s="490"/>
      <c r="B71" s="144"/>
      <c r="C71" s="144"/>
      <c r="D71" s="144"/>
      <c r="E71" s="144"/>
      <c r="F71" s="144"/>
      <c r="G71" s="144"/>
      <c r="H71" s="144"/>
      <c r="I71" s="144"/>
      <c r="J71" s="144"/>
      <c r="K71" s="144"/>
      <c r="L71" s="144"/>
    </row>
    <row r="72" spans="1:12" ht="12.75">
      <c r="A72" s="490"/>
      <c r="B72" s="3"/>
      <c r="C72" s="3"/>
      <c r="D72" s="3"/>
      <c r="E72" s="3"/>
      <c r="F72" s="3"/>
      <c r="G72" s="3"/>
      <c r="H72" s="3"/>
      <c r="I72" s="3"/>
      <c r="J72" s="3"/>
      <c r="K72" s="3"/>
      <c r="L72" s="20"/>
    </row>
    <row r="73" spans="1:12" ht="15">
      <c r="A73" s="535" t="s">
        <v>854</v>
      </c>
      <c r="B73" s="45"/>
      <c r="C73" s="45"/>
      <c r="D73" s="45"/>
      <c r="E73" s="45"/>
      <c r="F73" s="45"/>
      <c r="G73" s="45"/>
      <c r="H73" s="45"/>
      <c r="I73" s="45"/>
      <c r="J73" s="45"/>
      <c r="K73" s="45"/>
      <c r="L73" s="384"/>
    </row>
    <row r="74" spans="1:12" ht="24">
      <c r="A74" s="489"/>
      <c r="B74" s="488" t="s">
        <v>196</v>
      </c>
      <c r="C74" s="488" t="s">
        <v>197</v>
      </c>
      <c r="D74" s="488" t="s">
        <v>198</v>
      </c>
      <c r="E74" s="488" t="s">
        <v>210</v>
      </c>
      <c r="F74" s="488" t="s">
        <v>211</v>
      </c>
      <c r="G74" s="488" t="s">
        <v>183</v>
      </c>
      <c r="H74" s="488" t="s">
        <v>199</v>
      </c>
      <c r="I74" s="488" t="s">
        <v>200</v>
      </c>
      <c r="J74" s="488" t="s">
        <v>189</v>
      </c>
      <c r="K74" s="488" t="s">
        <v>477</v>
      </c>
      <c r="L74" s="488" t="s">
        <v>31</v>
      </c>
    </row>
    <row r="75" spans="1:12" ht="12">
      <c r="A75" s="487" t="s">
        <v>176</v>
      </c>
      <c r="B75" s="486">
        <v>32162.330818945265</v>
      </c>
      <c r="C75" s="486">
        <v>0</v>
      </c>
      <c r="D75" s="486">
        <v>0</v>
      </c>
      <c r="E75" s="486">
        <v>0</v>
      </c>
      <c r="F75" s="486">
        <v>0</v>
      </c>
      <c r="G75" s="486">
        <v>0</v>
      </c>
      <c r="H75" s="486">
        <v>0</v>
      </c>
      <c r="I75" s="486">
        <v>0</v>
      </c>
      <c r="J75" s="486">
        <v>0</v>
      </c>
      <c r="K75" s="486">
        <v>0</v>
      </c>
      <c r="L75" s="485">
        <v>32162.330818945265</v>
      </c>
    </row>
    <row r="76" spans="1:12" ht="12">
      <c r="A76" s="484" t="s">
        <v>472</v>
      </c>
      <c r="B76" s="483">
        <v>0</v>
      </c>
      <c r="C76" s="483">
        <v>0.12969952999999998</v>
      </c>
      <c r="D76" s="483">
        <v>0</v>
      </c>
      <c r="E76" s="483">
        <v>0</v>
      </c>
      <c r="F76" s="483">
        <v>0</v>
      </c>
      <c r="G76" s="483">
        <v>0</v>
      </c>
      <c r="H76" s="483">
        <v>0</v>
      </c>
      <c r="I76" s="483">
        <v>0</v>
      </c>
      <c r="J76" s="483">
        <v>0</v>
      </c>
      <c r="K76" s="483">
        <v>0</v>
      </c>
      <c r="L76" s="482">
        <v>0.12969952999999998</v>
      </c>
    </row>
    <row r="77" spans="1:12" ht="12">
      <c r="A77" s="484" t="s">
        <v>62</v>
      </c>
      <c r="B77" s="483">
        <v>1543.9556902603795</v>
      </c>
      <c r="C77" s="483">
        <v>7151.08782973843</v>
      </c>
      <c r="D77" s="483">
        <v>3260.9162444023355</v>
      </c>
      <c r="E77" s="483">
        <v>2771.131426185093</v>
      </c>
      <c r="F77" s="483">
        <v>2791.8729291700006</v>
      </c>
      <c r="G77" s="483">
        <v>296.40668893000003</v>
      </c>
      <c r="H77" s="483">
        <v>6.568066000000001</v>
      </c>
      <c r="I77" s="483">
        <v>0</v>
      </c>
      <c r="J77" s="483">
        <v>-1.585E-05</v>
      </c>
      <c r="K77" s="483">
        <v>0</v>
      </c>
      <c r="L77" s="482">
        <v>17821.938858836238</v>
      </c>
    </row>
    <row r="78" spans="1:12" ht="12">
      <c r="A78" s="484" t="s">
        <v>63</v>
      </c>
      <c r="B78" s="483">
        <v>6777.53587399067</v>
      </c>
      <c r="C78" s="483">
        <v>54239.33364431172</v>
      </c>
      <c r="D78" s="483">
        <v>35806.99533874373</v>
      </c>
      <c r="E78" s="483">
        <v>6850.02691623796</v>
      </c>
      <c r="F78" s="483">
        <v>4816.684137286646</v>
      </c>
      <c r="G78" s="483">
        <v>12606.691674066791</v>
      </c>
      <c r="H78" s="483">
        <v>44996.26286642183</v>
      </c>
      <c r="I78" s="483">
        <v>11815.38513042287</v>
      </c>
      <c r="J78" s="483">
        <v>2765.013861961601</v>
      </c>
      <c r="K78" s="483">
        <v>0</v>
      </c>
      <c r="L78" s="482">
        <v>180673.9294434438</v>
      </c>
    </row>
    <row r="79" spans="1:12" ht="12">
      <c r="A79" s="484" t="s">
        <v>67</v>
      </c>
      <c r="B79" s="483">
        <v>0</v>
      </c>
      <c r="C79" s="483">
        <v>2503.8723908044517</v>
      </c>
      <c r="D79" s="483">
        <v>4280.927488968685</v>
      </c>
      <c r="E79" s="483">
        <v>1390.81499312002</v>
      </c>
      <c r="F79" s="483">
        <v>4091.38304406717</v>
      </c>
      <c r="G79" s="483">
        <v>14223.187750862446</v>
      </c>
      <c r="H79" s="483">
        <v>39122.88665474855</v>
      </c>
      <c r="I79" s="483">
        <v>0.15972973775137567</v>
      </c>
      <c r="J79" s="483">
        <v>0.2048663361715101</v>
      </c>
      <c r="K79" s="483">
        <v>40924.38917529884</v>
      </c>
      <c r="L79" s="482">
        <v>106537.8260939441</v>
      </c>
    </row>
    <row r="80" spans="1:12" ht="12">
      <c r="A80" s="481" t="s">
        <v>39</v>
      </c>
      <c r="B80" s="480">
        <v>0</v>
      </c>
      <c r="C80" s="480">
        <v>1261.7252109286153</v>
      </c>
      <c r="D80" s="480">
        <v>4.547473508864641E-16</v>
      </c>
      <c r="E80" s="480">
        <v>-3.183231456205249E-15</v>
      </c>
      <c r="F80" s="480">
        <v>1.005641257941769</v>
      </c>
      <c r="G80" s="480">
        <v>0</v>
      </c>
      <c r="H80" s="480">
        <v>3.2125559100000003</v>
      </c>
      <c r="I80" s="480">
        <v>0</v>
      </c>
      <c r="J80" s="480">
        <v>26.896559127855493</v>
      </c>
      <c r="K80" s="480">
        <v>1164.2980654337277</v>
      </c>
      <c r="L80" s="479">
        <v>2457.13803265814</v>
      </c>
    </row>
    <row r="81" spans="1:12" ht="12.75" thickBot="1">
      <c r="A81" s="478" t="s">
        <v>31</v>
      </c>
      <c r="B81" s="477">
        <v>40483.82238319631</v>
      </c>
      <c r="C81" s="477">
        <v>65156.14877531322</v>
      </c>
      <c r="D81" s="477">
        <v>43348.83907211475</v>
      </c>
      <c r="E81" s="477">
        <v>11011.973335543073</v>
      </c>
      <c r="F81" s="477">
        <v>11700.945751781757</v>
      </c>
      <c r="G81" s="477">
        <v>27126.286113859234</v>
      </c>
      <c r="H81" s="477">
        <v>84128.93014308038</v>
      </c>
      <c r="I81" s="477">
        <v>11815.544860160622</v>
      </c>
      <c r="J81" s="477">
        <v>2792.115271575628</v>
      </c>
      <c r="K81" s="477">
        <v>42088.68724073257</v>
      </c>
      <c r="L81" s="477">
        <v>339653.2929473575</v>
      </c>
    </row>
    <row r="82" spans="1:12" ht="12">
      <c r="A82" s="476"/>
      <c r="B82" s="482"/>
      <c r="C82" s="482"/>
      <c r="D82" s="482"/>
      <c r="E82" s="482"/>
      <c r="F82" s="482"/>
      <c r="G82" s="482"/>
      <c r="H82" s="482"/>
      <c r="I82" s="482"/>
      <c r="J82" s="482"/>
      <c r="K82" s="482"/>
      <c r="L82" s="482"/>
    </row>
    <row r="83" spans="1:12" ht="24">
      <c r="A83" s="489"/>
      <c r="B83" s="475" t="s">
        <v>196</v>
      </c>
      <c r="C83" s="475" t="s">
        <v>197</v>
      </c>
      <c r="D83" s="475" t="s">
        <v>198</v>
      </c>
      <c r="E83" s="475" t="s">
        <v>210</v>
      </c>
      <c r="F83" s="475" t="s">
        <v>211</v>
      </c>
      <c r="G83" s="475" t="s">
        <v>183</v>
      </c>
      <c r="H83" s="475" t="s">
        <v>199</v>
      </c>
      <c r="I83" s="475" t="s">
        <v>200</v>
      </c>
      <c r="J83" s="475" t="s">
        <v>189</v>
      </c>
      <c r="K83" s="475" t="s">
        <v>477</v>
      </c>
      <c r="L83" s="475" t="s">
        <v>31</v>
      </c>
    </row>
    <row r="84" spans="1:12" ht="12">
      <c r="A84" s="487" t="s">
        <v>201</v>
      </c>
      <c r="B84" s="486">
        <v>4243.101898022695</v>
      </c>
      <c r="C84" s="486">
        <v>5398.4777601743845</v>
      </c>
      <c r="D84" s="486">
        <v>8349.9672198633</v>
      </c>
      <c r="E84" s="486">
        <v>2621.4579108997154</v>
      </c>
      <c r="F84" s="486">
        <v>316.07440338</v>
      </c>
      <c r="G84" s="486">
        <v>0</v>
      </c>
      <c r="H84" s="486">
        <v>0</v>
      </c>
      <c r="I84" s="486">
        <v>0</v>
      </c>
      <c r="J84" s="486">
        <v>0</v>
      </c>
      <c r="K84" s="486">
        <v>0</v>
      </c>
      <c r="L84" s="482">
        <v>20929.079192340094</v>
      </c>
    </row>
    <row r="85" spans="1:12" ht="12">
      <c r="A85" s="484" t="s">
        <v>177</v>
      </c>
      <c r="B85" s="483">
        <v>106013.4347495742</v>
      </c>
      <c r="C85" s="483">
        <v>17069.764777911216</v>
      </c>
      <c r="D85" s="483">
        <v>1732.7594122346995</v>
      </c>
      <c r="E85" s="483">
        <v>785.29052336995</v>
      </c>
      <c r="F85" s="483">
        <v>4854.039364969813</v>
      </c>
      <c r="G85" s="483">
        <v>27.59155446901771</v>
      </c>
      <c r="H85" s="483">
        <v>250.9476586731288</v>
      </c>
      <c r="I85" s="483">
        <v>0.6074465402703753</v>
      </c>
      <c r="J85" s="483">
        <v>0.06860077430730126</v>
      </c>
      <c r="K85" s="483">
        <v>0</v>
      </c>
      <c r="L85" s="482">
        <v>130734.5040885166</v>
      </c>
    </row>
    <row r="86" spans="1:12" ht="12">
      <c r="A86" s="484" t="s">
        <v>75</v>
      </c>
      <c r="B86" s="483">
        <v>0</v>
      </c>
      <c r="C86" s="483">
        <v>6040.423462920001</v>
      </c>
      <c r="D86" s="483">
        <v>61968.58882221</v>
      </c>
      <c r="E86" s="483">
        <v>84259.86769747999</v>
      </c>
      <c r="F86" s="483">
        <v>111951.81957356002</v>
      </c>
      <c r="G86" s="483">
        <v>38523.84373446</v>
      </c>
      <c r="H86" s="483">
        <v>30594.7111744</v>
      </c>
      <c r="I86" s="483">
        <v>175.48043827</v>
      </c>
      <c r="J86" s="483">
        <v>564.3409560499999</v>
      </c>
      <c r="K86" s="483">
        <v>0</v>
      </c>
      <c r="L86" s="482">
        <v>334079.07585935004</v>
      </c>
    </row>
    <row r="87" spans="1:12" ht="12">
      <c r="A87" s="484" t="s">
        <v>76</v>
      </c>
      <c r="B87" s="483">
        <v>0</v>
      </c>
      <c r="C87" s="483">
        <v>589.65346812</v>
      </c>
      <c r="D87" s="483">
        <v>0</v>
      </c>
      <c r="E87" s="483">
        <v>688.26608391</v>
      </c>
      <c r="F87" s="483">
        <v>0</v>
      </c>
      <c r="G87" s="483">
        <v>0</v>
      </c>
      <c r="H87" s="483">
        <v>0</v>
      </c>
      <c r="I87" s="483">
        <v>0</v>
      </c>
      <c r="J87" s="483">
        <v>0</v>
      </c>
      <c r="K87" s="491">
        <v>11457.15261832372</v>
      </c>
      <c r="L87" s="482">
        <v>12735.07217035372</v>
      </c>
    </row>
    <row r="88" spans="1:12" ht="12">
      <c r="A88" s="481" t="s">
        <v>39</v>
      </c>
      <c r="B88" s="480">
        <v>0</v>
      </c>
      <c r="C88" s="480">
        <v>666.7449399183537</v>
      </c>
      <c r="D88" s="480">
        <v>3.208741810923608</v>
      </c>
      <c r="E88" s="480">
        <v>188.84009966844502</v>
      </c>
      <c r="F88" s="480">
        <v>7.113804296601417</v>
      </c>
      <c r="G88" s="480">
        <v>26.338908144688737</v>
      </c>
      <c r="H88" s="480">
        <v>114.92905081822933</v>
      </c>
      <c r="I88" s="480">
        <v>15.462345875850975</v>
      </c>
      <c r="J88" s="480">
        <v>24461.167038789004</v>
      </c>
      <c r="K88" s="480">
        <v>3412.947685508999</v>
      </c>
      <c r="L88" s="482">
        <v>28896.752614831097</v>
      </c>
    </row>
    <row r="89" spans="1:12" ht="12.75" thickBot="1">
      <c r="A89" s="478" t="s">
        <v>31</v>
      </c>
      <c r="B89" s="477">
        <v>110256.53664759689</v>
      </c>
      <c r="C89" s="477">
        <v>29765.064409043953</v>
      </c>
      <c r="D89" s="477">
        <v>72054.52419611893</v>
      </c>
      <c r="E89" s="477">
        <v>88543.72231532811</v>
      </c>
      <c r="F89" s="477">
        <v>117129.04714620643</v>
      </c>
      <c r="G89" s="477">
        <v>38577.774197073704</v>
      </c>
      <c r="H89" s="477">
        <v>30960.587883891356</v>
      </c>
      <c r="I89" s="477">
        <v>191.55023068612138</v>
      </c>
      <c r="J89" s="477">
        <v>25025.57659561331</v>
      </c>
      <c r="K89" s="477">
        <v>14870.100303832718</v>
      </c>
      <c r="L89" s="477">
        <v>527374.4839253916</v>
      </c>
    </row>
    <row r="90" spans="1:12" ht="12.75">
      <c r="A90" s="474"/>
      <c r="B90" s="482"/>
      <c r="C90" s="482"/>
      <c r="D90" s="482"/>
      <c r="E90" s="482"/>
      <c r="F90" s="482"/>
      <c r="G90" s="482"/>
      <c r="H90" s="482"/>
      <c r="I90" s="482"/>
      <c r="J90" s="482"/>
      <c r="K90" s="482"/>
      <c r="L90" s="482"/>
    </row>
    <row r="91" spans="1:12" ht="12.75">
      <c r="A91" s="474"/>
      <c r="B91" s="473"/>
      <c r="C91" s="473"/>
      <c r="D91" s="473"/>
      <c r="E91" s="473"/>
      <c r="F91" s="473"/>
      <c r="G91" s="473"/>
      <c r="H91" s="473"/>
      <c r="I91" s="473"/>
      <c r="J91" s="473"/>
      <c r="K91" s="473"/>
      <c r="L91" s="473"/>
    </row>
    <row r="92" spans="1:12" ht="15">
      <c r="A92" s="472" t="s">
        <v>855</v>
      </c>
      <c r="B92" s="471"/>
      <c r="C92" s="471"/>
      <c r="D92" s="471"/>
      <c r="E92" s="471"/>
      <c r="F92" s="471"/>
      <c r="G92" s="471"/>
      <c r="H92" s="471"/>
      <c r="I92" s="471"/>
      <c r="J92" s="471"/>
      <c r="K92" s="471"/>
      <c r="L92" s="470"/>
    </row>
    <row r="93" spans="1:12" ht="24">
      <c r="A93" s="489"/>
      <c r="B93" s="475" t="s">
        <v>196</v>
      </c>
      <c r="C93" s="475" t="s">
        <v>197</v>
      </c>
      <c r="D93" s="475" t="s">
        <v>198</v>
      </c>
      <c r="E93" s="475" t="s">
        <v>210</v>
      </c>
      <c r="F93" s="475" t="s">
        <v>211</v>
      </c>
      <c r="G93" s="475" t="s">
        <v>183</v>
      </c>
      <c r="H93" s="475" t="s">
        <v>199</v>
      </c>
      <c r="I93" s="475" t="s">
        <v>200</v>
      </c>
      <c r="J93" s="475" t="s">
        <v>189</v>
      </c>
      <c r="K93" s="475" t="s">
        <v>477</v>
      </c>
      <c r="L93" s="475" t="s">
        <v>31</v>
      </c>
    </row>
    <row r="94" spans="1:12" ht="12">
      <c r="A94" s="487" t="s">
        <v>176</v>
      </c>
      <c r="B94" s="486">
        <v>7251.142469973818</v>
      </c>
      <c r="C94" s="486">
        <v>0</v>
      </c>
      <c r="D94" s="486">
        <v>0</v>
      </c>
      <c r="E94" s="486">
        <v>0</v>
      </c>
      <c r="F94" s="486">
        <v>0</v>
      </c>
      <c r="G94" s="486">
        <v>0</v>
      </c>
      <c r="H94" s="486">
        <v>0</v>
      </c>
      <c r="I94" s="486">
        <v>0</v>
      </c>
      <c r="J94" s="486">
        <v>0</v>
      </c>
      <c r="K94" s="486">
        <v>0</v>
      </c>
      <c r="L94" s="485">
        <v>7251.142469973818</v>
      </c>
    </row>
    <row r="95" spans="1:12" ht="12">
      <c r="A95" s="484" t="s">
        <v>472</v>
      </c>
      <c r="B95" s="483">
        <v>0</v>
      </c>
      <c r="C95" s="483">
        <v>-0.017707779999914172</v>
      </c>
      <c r="D95" s="483">
        <v>0.36783869</v>
      </c>
      <c r="E95" s="483">
        <v>0</v>
      </c>
      <c r="F95" s="483">
        <v>0</v>
      </c>
      <c r="G95" s="483">
        <v>0</v>
      </c>
      <c r="H95" s="483">
        <v>0</v>
      </c>
      <c r="I95" s="483">
        <v>0</v>
      </c>
      <c r="J95" s="483">
        <v>0</v>
      </c>
      <c r="K95" s="483">
        <v>0</v>
      </c>
      <c r="L95" s="482">
        <v>0.35013091000008584</v>
      </c>
    </row>
    <row r="96" spans="1:12" ht="12">
      <c r="A96" s="484" t="s">
        <v>62</v>
      </c>
      <c r="B96" s="483">
        <v>1314.3932494839896</v>
      </c>
      <c r="C96" s="483">
        <v>1107.2472092092326</v>
      </c>
      <c r="D96" s="483">
        <v>419.85041517921707</v>
      </c>
      <c r="E96" s="483">
        <v>27.29868406</v>
      </c>
      <c r="F96" s="483">
        <v>52.67883274999999</v>
      </c>
      <c r="G96" s="483">
        <v>131.14085609999998</v>
      </c>
      <c r="H96" s="483">
        <v>227.83301828000003</v>
      </c>
      <c r="I96" s="483">
        <v>0</v>
      </c>
      <c r="J96" s="483">
        <v>0</v>
      </c>
      <c r="K96" s="483">
        <v>0</v>
      </c>
      <c r="L96" s="482">
        <v>3280.442265062439</v>
      </c>
    </row>
    <row r="97" spans="1:12" ht="12">
      <c r="A97" s="484" t="s">
        <v>63</v>
      </c>
      <c r="B97" s="483">
        <v>21129.484105028274</v>
      </c>
      <c r="C97" s="483">
        <v>139576.9494350639</v>
      </c>
      <c r="D97" s="483">
        <v>38600.71222626594</v>
      </c>
      <c r="E97" s="483">
        <v>42934.03134994691</v>
      </c>
      <c r="F97" s="483">
        <v>81886.33164684084</v>
      </c>
      <c r="G97" s="483">
        <v>88644.49113723448</v>
      </c>
      <c r="H97" s="483">
        <v>122182.51547633446</v>
      </c>
      <c r="I97" s="483">
        <v>26541.586240927954</v>
      </c>
      <c r="J97" s="483">
        <v>490075.438712535</v>
      </c>
      <c r="K97" s="483">
        <v>0</v>
      </c>
      <c r="L97" s="482">
        <v>1051571.5403301779</v>
      </c>
    </row>
    <row r="98" spans="1:12" ht="12">
      <c r="A98" s="484" t="s">
        <v>67</v>
      </c>
      <c r="B98" s="483">
        <v>0</v>
      </c>
      <c r="C98" s="483">
        <v>34480.55608687731</v>
      </c>
      <c r="D98" s="483">
        <v>1324.5745102905048</v>
      </c>
      <c r="E98" s="483">
        <v>4206.877165257502</v>
      </c>
      <c r="F98" s="483">
        <v>3906.645454405062</v>
      </c>
      <c r="G98" s="483">
        <v>13868.450518222297</v>
      </c>
      <c r="H98" s="483">
        <v>37042.45263212155</v>
      </c>
      <c r="I98" s="483">
        <v>3981.927641370617</v>
      </c>
      <c r="J98" s="483">
        <v>746.1088891950997</v>
      </c>
      <c r="K98" s="483">
        <v>387264.75216213346</v>
      </c>
      <c r="L98" s="482">
        <v>486822.3450598734</v>
      </c>
    </row>
    <row r="99" spans="1:12" ht="12">
      <c r="A99" s="481" t="s">
        <v>39</v>
      </c>
      <c r="B99" s="480">
        <v>0</v>
      </c>
      <c r="C99" s="480">
        <v>2199.497892974361</v>
      </c>
      <c r="D99" s="480">
        <v>21.260585575056055</v>
      </c>
      <c r="E99" s="480">
        <v>24.839345402817493</v>
      </c>
      <c r="F99" s="480">
        <v>2.0687001710519297</v>
      </c>
      <c r="G99" s="480">
        <v>0.03791667</v>
      </c>
      <c r="H99" s="480">
        <v>-0.01431055</v>
      </c>
      <c r="I99" s="480">
        <v>0</v>
      </c>
      <c r="J99" s="480">
        <v>15.70738204229061</v>
      </c>
      <c r="K99" s="480">
        <v>5206.471359756851</v>
      </c>
      <c r="L99" s="479">
        <v>7469.868872042428</v>
      </c>
    </row>
    <row r="100" spans="1:12" ht="12.75" thickBot="1">
      <c r="A100" s="478" t="s">
        <v>31</v>
      </c>
      <c r="B100" s="477">
        <v>29695.01982448608</v>
      </c>
      <c r="C100" s="477">
        <v>177364.2329163448</v>
      </c>
      <c r="D100" s="477">
        <v>40366.76557600072</v>
      </c>
      <c r="E100" s="477">
        <v>47193.04654466723</v>
      </c>
      <c r="F100" s="477">
        <v>85847.72463416695</v>
      </c>
      <c r="G100" s="477">
        <v>102644.12042822677</v>
      </c>
      <c r="H100" s="477">
        <v>159452.786816186</v>
      </c>
      <c r="I100" s="477">
        <v>30523.513882298572</v>
      </c>
      <c r="J100" s="477">
        <v>490837.2549837724</v>
      </c>
      <c r="K100" s="477">
        <v>392471.2235218903</v>
      </c>
      <c r="L100" s="477">
        <v>1556395.68912804</v>
      </c>
    </row>
    <row r="101" spans="1:12" ht="12">
      <c r="A101" s="476"/>
      <c r="B101" s="482"/>
      <c r="C101" s="482"/>
      <c r="D101" s="482"/>
      <c r="E101" s="482"/>
      <c r="F101" s="482"/>
      <c r="G101" s="482"/>
      <c r="H101" s="482"/>
      <c r="I101" s="482"/>
      <c r="J101" s="482"/>
      <c r="K101" s="482"/>
      <c r="L101" s="482"/>
    </row>
    <row r="102" spans="1:12" ht="24">
      <c r="A102" s="489"/>
      <c r="B102" s="475" t="s">
        <v>196</v>
      </c>
      <c r="C102" s="475" t="s">
        <v>197</v>
      </c>
      <c r="D102" s="475" t="s">
        <v>198</v>
      </c>
      <c r="E102" s="475" t="s">
        <v>210</v>
      </c>
      <c r="F102" s="475" t="s">
        <v>211</v>
      </c>
      <c r="G102" s="475" t="s">
        <v>183</v>
      </c>
      <c r="H102" s="475" t="s">
        <v>199</v>
      </c>
      <c r="I102" s="475" t="s">
        <v>200</v>
      </c>
      <c r="J102" s="475" t="s">
        <v>189</v>
      </c>
      <c r="K102" s="475" t="s">
        <v>477</v>
      </c>
      <c r="L102" s="475" t="s">
        <v>31</v>
      </c>
    </row>
    <row r="103" spans="1:12" ht="12">
      <c r="A103" s="487" t="s">
        <v>201</v>
      </c>
      <c r="B103" s="486">
        <v>12696.4713275311</v>
      </c>
      <c r="C103" s="486">
        <v>1238.5821424938322</v>
      </c>
      <c r="D103" s="486">
        <v>901.96074138</v>
      </c>
      <c r="E103" s="486">
        <v>0</v>
      </c>
      <c r="F103" s="486">
        <v>0</v>
      </c>
      <c r="G103" s="486">
        <v>0</v>
      </c>
      <c r="H103" s="486">
        <v>0</v>
      </c>
      <c r="I103" s="486">
        <v>0</v>
      </c>
      <c r="J103" s="486">
        <v>617.095334</v>
      </c>
      <c r="K103" s="486">
        <v>0</v>
      </c>
      <c r="L103" s="485">
        <v>15454.109545404934</v>
      </c>
    </row>
    <row r="104" spans="1:12" ht="12">
      <c r="A104" s="484" t="s">
        <v>177</v>
      </c>
      <c r="B104" s="483">
        <v>545619.1690658806</v>
      </c>
      <c r="C104" s="483">
        <v>14653.66775759393</v>
      </c>
      <c r="D104" s="483">
        <v>7830.949675016946</v>
      </c>
      <c r="E104" s="483">
        <v>2556.670392577809</v>
      </c>
      <c r="F104" s="483">
        <v>1034.7476864332211</v>
      </c>
      <c r="G104" s="483">
        <v>1209.2371300343116</v>
      </c>
      <c r="H104" s="483">
        <v>3181.1847458699995</v>
      </c>
      <c r="I104" s="483">
        <v>0</v>
      </c>
      <c r="J104" s="483">
        <v>1400.6891926399999</v>
      </c>
      <c r="K104" s="483">
        <v>0</v>
      </c>
      <c r="L104" s="482">
        <v>577486.3156460468</v>
      </c>
    </row>
    <row r="105" spans="1:12" ht="12">
      <c r="A105" s="484" t="s">
        <v>75</v>
      </c>
      <c r="B105" s="483">
        <v>0</v>
      </c>
      <c r="C105" s="483">
        <v>573.04517346</v>
      </c>
      <c r="D105" s="483">
        <v>121.21896817999999</v>
      </c>
      <c r="E105" s="483">
        <v>40033.32687752</v>
      </c>
      <c r="F105" s="483">
        <v>760.2221123599999</v>
      </c>
      <c r="G105" s="483">
        <v>63312.10334045</v>
      </c>
      <c r="H105" s="483">
        <v>153490.93739117</v>
      </c>
      <c r="I105" s="483">
        <v>1527.73300274</v>
      </c>
      <c r="J105" s="483">
        <v>6054.294585200001</v>
      </c>
      <c r="K105" s="483">
        <v>0</v>
      </c>
      <c r="L105" s="482">
        <v>265872.88145108003</v>
      </c>
    </row>
    <row r="106" spans="1:12" ht="12">
      <c r="A106" s="484" t="s">
        <v>76</v>
      </c>
      <c r="B106" s="483">
        <v>0</v>
      </c>
      <c r="C106" s="483">
        <v>-4E-08</v>
      </c>
      <c r="D106" s="483">
        <v>434.22645308</v>
      </c>
      <c r="E106" s="483">
        <v>707.4925083100001</v>
      </c>
      <c r="F106" s="483">
        <v>3184.42124483</v>
      </c>
      <c r="G106" s="483">
        <v>76.07124025</v>
      </c>
      <c r="H106" s="483">
        <v>1862.3481076600003</v>
      </c>
      <c r="I106" s="483">
        <v>3217.0760572100007</v>
      </c>
      <c r="J106" s="483">
        <v>405.46454145999996</v>
      </c>
      <c r="K106" s="491">
        <v>84041.8266914513</v>
      </c>
      <c r="L106" s="482">
        <v>93928.9268442113</v>
      </c>
    </row>
    <row r="107" spans="1:12" ht="12">
      <c r="A107" s="481" t="s">
        <v>39</v>
      </c>
      <c r="B107" s="480">
        <v>0</v>
      </c>
      <c r="C107" s="480">
        <v>2558.4436199028096</v>
      </c>
      <c r="D107" s="480">
        <v>887.986547904976</v>
      </c>
      <c r="E107" s="480">
        <v>469.7866297082428</v>
      </c>
      <c r="F107" s="480">
        <v>1893.1378311005683</v>
      </c>
      <c r="G107" s="480">
        <v>1510.0516108687448</v>
      </c>
      <c r="H107" s="480">
        <v>4683.021895217301</v>
      </c>
      <c r="I107" s="480">
        <v>7907.132951152515</v>
      </c>
      <c r="J107" s="480">
        <v>14146.8978693819</v>
      </c>
      <c r="K107" s="480">
        <v>426419.97241863573</v>
      </c>
      <c r="L107" s="479">
        <v>460476.4313738728</v>
      </c>
    </row>
    <row r="108" spans="1:12" ht="12.75" thickBot="1">
      <c r="A108" s="478" t="s">
        <v>31</v>
      </c>
      <c r="B108" s="477">
        <v>558315.6403934117</v>
      </c>
      <c r="C108" s="477">
        <v>19023.73869341057</v>
      </c>
      <c r="D108" s="477">
        <v>10176.342385561922</v>
      </c>
      <c r="E108" s="477">
        <v>43767.27640811605</v>
      </c>
      <c r="F108" s="477">
        <v>6872.528874723789</v>
      </c>
      <c r="G108" s="477">
        <v>66107.46332160306</v>
      </c>
      <c r="H108" s="477">
        <v>163217.49213991733</v>
      </c>
      <c r="I108" s="477">
        <v>12651.942011102516</v>
      </c>
      <c r="J108" s="477">
        <v>22624.441522681904</v>
      </c>
      <c r="K108" s="477">
        <v>510461.7991100867</v>
      </c>
      <c r="L108" s="477">
        <v>1413218.6648606155</v>
      </c>
    </row>
    <row r="109" spans="1:12" ht="9.75" customHeight="1">
      <c r="A109" s="476"/>
      <c r="B109" s="482"/>
      <c r="C109" s="482"/>
      <c r="D109" s="482"/>
      <c r="E109" s="482"/>
      <c r="F109" s="482"/>
      <c r="G109" s="482"/>
      <c r="H109" s="482"/>
      <c r="I109" s="482"/>
      <c r="J109" s="482"/>
      <c r="K109" s="482"/>
      <c r="L109" s="482"/>
    </row>
    <row r="110" spans="1:12" ht="12.75">
      <c r="A110" s="469" t="s">
        <v>493</v>
      </c>
      <c r="B110" s="468"/>
      <c r="C110" s="467"/>
      <c r="D110" s="467"/>
      <c r="E110" s="467"/>
      <c r="F110" s="467"/>
      <c r="G110" s="467"/>
      <c r="H110" s="467"/>
      <c r="I110" s="467"/>
      <c r="J110" s="467"/>
      <c r="K110" s="467"/>
      <c r="L110" s="466"/>
    </row>
    <row r="111" spans="1:12" ht="12.75">
      <c r="A111" s="469" t="s">
        <v>760</v>
      </c>
      <c r="B111" s="465"/>
      <c r="C111" s="465"/>
      <c r="D111" s="465"/>
      <c r="E111" s="465"/>
      <c r="F111" s="465"/>
      <c r="G111" s="465"/>
      <c r="H111" s="465"/>
      <c r="I111" s="465"/>
      <c r="J111" s="465"/>
      <c r="K111" s="465"/>
      <c r="L111" s="466"/>
    </row>
    <row r="112" spans="1:12" ht="12.75">
      <c r="A112" s="469" t="s">
        <v>761</v>
      </c>
      <c r="B112" s="473"/>
      <c r="C112" s="473"/>
      <c r="D112" s="473"/>
      <c r="E112" s="473"/>
      <c r="F112" s="473"/>
      <c r="G112" s="473"/>
      <c r="H112" s="473"/>
      <c r="I112" s="473"/>
      <c r="J112" s="473"/>
      <c r="K112" s="473"/>
      <c r="L112" s="473"/>
    </row>
  </sheetData>
  <sheetProtection/>
  <printOptions/>
  <pageMargins left="0.75" right="0.75" top="1" bottom="1" header="0.5" footer="0.5"/>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B1:K24"/>
  <sheetViews>
    <sheetView showGridLines="0" zoomScalePageLayoutView="0" workbookViewId="0" topLeftCell="A1">
      <selection activeCell="B26" sqref="B26"/>
    </sheetView>
  </sheetViews>
  <sheetFormatPr defaultColWidth="9.140625" defaultRowHeight="12.75"/>
  <cols>
    <col min="1" max="1" width="2.421875" style="3" customWidth="1"/>
    <col min="2" max="2" width="79.28125" style="3" customWidth="1"/>
    <col min="3" max="6" width="11.28125" style="3" customWidth="1"/>
    <col min="7" max="7" width="11.8515625" style="3" customWidth="1"/>
    <col min="8" max="11" width="10.8515625" style="3" customWidth="1"/>
    <col min="12" max="16384" width="9.140625" style="3" customWidth="1"/>
  </cols>
  <sheetData>
    <row r="1" ht="15.75" thickBot="1">
      <c r="B1" s="17" t="s">
        <v>857</v>
      </c>
    </row>
    <row r="2" spans="2:11" ht="13.5" thickBot="1">
      <c r="B2" s="723"/>
      <c r="C2" s="724" t="s">
        <v>626</v>
      </c>
      <c r="D2" s="724" t="s">
        <v>677</v>
      </c>
      <c r="E2" s="724" t="s">
        <v>757</v>
      </c>
      <c r="F2" s="724" t="s">
        <v>856</v>
      </c>
      <c r="G2" s="725" t="s">
        <v>826</v>
      </c>
      <c r="H2" s="818"/>
      <c r="I2" s="818"/>
      <c r="J2" s="818"/>
      <c r="K2" s="819"/>
    </row>
    <row r="3" spans="2:11" s="451" customFormat="1" ht="13.5" thickBot="1">
      <c r="B3" s="799" t="s">
        <v>791</v>
      </c>
      <c r="C3" s="802" t="s">
        <v>192</v>
      </c>
      <c r="D3" s="801" t="s">
        <v>192</v>
      </c>
      <c r="E3" s="800" t="s">
        <v>192</v>
      </c>
      <c r="F3" s="800" t="s">
        <v>192</v>
      </c>
      <c r="G3" s="800" t="s">
        <v>192</v>
      </c>
      <c r="H3" s="800" t="s">
        <v>82</v>
      </c>
      <c r="I3" s="801" t="s">
        <v>83</v>
      </c>
      <c r="J3" s="801" t="s">
        <v>84</v>
      </c>
      <c r="K3" s="800" t="s">
        <v>39</v>
      </c>
    </row>
    <row r="4" spans="2:11" ht="12.75">
      <c r="B4" s="803" t="s">
        <v>176</v>
      </c>
      <c r="C4" s="642">
        <v>228408.57245895598</v>
      </c>
      <c r="D4" s="641">
        <v>275837.36433264695</v>
      </c>
      <c r="E4" s="640">
        <v>154397.32242790202</v>
      </c>
      <c r="F4" s="640">
        <v>251431.655340233</v>
      </c>
      <c r="G4" s="640">
        <v>140063.44443308</v>
      </c>
      <c r="H4" s="640">
        <v>7250.68763766</v>
      </c>
      <c r="I4" s="641">
        <v>97437.22959652689</v>
      </c>
      <c r="J4" s="641">
        <v>31182.118238939445</v>
      </c>
      <c r="K4" s="640">
        <v>4193.408959953684</v>
      </c>
    </row>
    <row r="5" spans="2:11" ht="12.75">
      <c r="B5" s="803" t="s">
        <v>682</v>
      </c>
      <c r="C5" s="642">
        <v>79367.51035125299</v>
      </c>
      <c r="D5" s="641">
        <v>135962.134184071</v>
      </c>
      <c r="E5" s="640">
        <v>134630.478944369</v>
      </c>
      <c r="F5" s="640">
        <v>133041.469627538</v>
      </c>
      <c r="G5" s="640">
        <v>166128.47474259496</v>
      </c>
      <c r="H5" s="640">
        <v>56530.756706386004</v>
      </c>
      <c r="I5" s="641">
        <v>16269.66363151377</v>
      </c>
      <c r="J5" s="641">
        <v>69527.02927402286</v>
      </c>
      <c r="K5" s="640">
        <v>23801.02513067237</v>
      </c>
    </row>
    <row r="6" spans="2:11" ht="12.75">
      <c r="B6" s="803" t="s">
        <v>683</v>
      </c>
      <c r="C6" s="642">
        <v>13202.864601610001</v>
      </c>
      <c r="D6" s="641">
        <v>18103.431281077</v>
      </c>
      <c r="E6" s="640">
        <v>23043.813118721</v>
      </c>
      <c r="F6" s="640">
        <v>22498.966786383</v>
      </c>
      <c r="G6" s="640">
        <v>17073.704725896</v>
      </c>
      <c r="H6" s="640">
        <v>3521.6148147100002</v>
      </c>
      <c r="I6" s="641">
        <v>5719.618111124012</v>
      </c>
      <c r="J6" s="641">
        <v>3403.823082626929</v>
      </c>
      <c r="K6" s="640">
        <v>4428.64871743506</v>
      </c>
    </row>
    <row r="7" spans="2:11" ht="12.75">
      <c r="B7" s="803" t="s">
        <v>684</v>
      </c>
      <c r="C7" s="642">
        <v>66546.422475714</v>
      </c>
      <c r="D7" s="641">
        <v>99226.428990746</v>
      </c>
      <c r="E7" s="640">
        <v>127688.805928118</v>
      </c>
      <c r="F7" s="640">
        <v>133372.102106931</v>
      </c>
      <c r="G7" s="640">
        <v>119244.496077449</v>
      </c>
      <c r="H7" s="640">
        <v>73878.565862945</v>
      </c>
      <c r="I7" s="641">
        <v>953.5238847208058</v>
      </c>
      <c r="J7" s="641">
        <v>506.58973878750004</v>
      </c>
      <c r="K7" s="640">
        <v>43905.81659099568</v>
      </c>
    </row>
    <row r="8" spans="2:11" ht="13.5" thickBot="1">
      <c r="B8" s="803" t="s">
        <v>69</v>
      </c>
      <c r="C8" s="642">
        <v>0</v>
      </c>
      <c r="D8" s="641">
        <v>0</v>
      </c>
      <c r="E8" s="640">
        <v>0</v>
      </c>
      <c r="F8" s="640">
        <v>0</v>
      </c>
      <c r="G8" s="640">
        <v>0</v>
      </c>
      <c r="H8" s="640">
        <v>0</v>
      </c>
      <c r="I8" s="641">
        <v>0</v>
      </c>
      <c r="J8" s="641">
        <v>0</v>
      </c>
      <c r="K8" s="640">
        <v>0</v>
      </c>
    </row>
    <row r="9" spans="2:11" ht="13.5" thickBot="1">
      <c r="B9" s="643" t="s">
        <v>681</v>
      </c>
      <c r="C9" s="646">
        <v>387525.36988753296</v>
      </c>
      <c r="D9" s="645">
        <v>529129.3587885409</v>
      </c>
      <c r="E9" s="644">
        <v>439760.42041911004</v>
      </c>
      <c r="F9" s="644">
        <v>540344.193861085</v>
      </c>
      <c r="G9" s="644">
        <v>442510.11997902</v>
      </c>
      <c r="H9" s="644">
        <v>141181.625021701</v>
      </c>
      <c r="I9" s="645">
        <v>120380.03522388548</v>
      </c>
      <c r="J9" s="645">
        <v>104619.56033437674</v>
      </c>
      <c r="K9" s="644">
        <v>76328.8993990568</v>
      </c>
    </row>
    <row r="10" spans="2:11" ht="12.75">
      <c r="B10" s="803" t="s">
        <v>687</v>
      </c>
      <c r="C10" s="642">
        <v>0</v>
      </c>
      <c r="D10" s="641">
        <v>0</v>
      </c>
      <c r="E10" s="640">
        <v>185.467999999</v>
      </c>
      <c r="F10" s="640">
        <v>197.254151879</v>
      </c>
      <c r="G10" s="640">
        <v>187.192282834</v>
      </c>
      <c r="H10" s="640">
        <v>0</v>
      </c>
      <c r="I10" s="641">
        <v>0</v>
      </c>
      <c r="J10" s="641">
        <v>187.19228283500001</v>
      </c>
      <c r="K10" s="640">
        <v>1.0000169277191163E-09</v>
      </c>
    </row>
    <row r="11" spans="2:11" ht="12.75">
      <c r="B11" s="803" t="s">
        <v>688</v>
      </c>
      <c r="C11" s="642">
        <v>14193.269922079</v>
      </c>
      <c r="D11" s="641">
        <v>16443.682668142</v>
      </c>
      <c r="E11" s="640">
        <v>23521.626598980998</v>
      </c>
      <c r="F11" s="640">
        <v>25865.70650381</v>
      </c>
      <c r="G11" s="640">
        <v>27398.673244409</v>
      </c>
      <c r="H11" s="640">
        <v>16785.9817876</v>
      </c>
      <c r="I11" s="641">
        <v>0</v>
      </c>
      <c r="J11" s="641">
        <v>1261.998374519</v>
      </c>
      <c r="K11" s="640">
        <v>9350.69308229</v>
      </c>
    </row>
    <row r="12" spans="2:11" ht="12.75">
      <c r="B12" s="803" t="s">
        <v>689</v>
      </c>
      <c r="C12" s="642">
        <v>118.135567673</v>
      </c>
      <c r="D12" s="641">
        <v>14.88480267</v>
      </c>
      <c r="E12" s="640">
        <v>2.401314617</v>
      </c>
      <c r="F12" s="640">
        <v>142.292203001</v>
      </c>
      <c r="G12" s="640">
        <v>10.938363309</v>
      </c>
      <c r="H12" s="640">
        <v>0</v>
      </c>
      <c r="I12" s="641">
        <v>10.938363304282854</v>
      </c>
      <c r="J12" s="641">
        <v>0</v>
      </c>
      <c r="K12" s="640">
        <v>4.7171469777822496E-09</v>
      </c>
    </row>
    <row r="13" spans="2:11" ht="12.75">
      <c r="B13" s="803" t="s">
        <v>69</v>
      </c>
      <c r="C13" s="642">
        <v>0</v>
      </c>
      <c r="D13" s="641">
        <v>0</v>
      </c>
      <c r="E13" s="640">
        <v>0</v>
      </c>
      <c r="F13" s="640">
        <v>0</v>
      </c>
      <c r="G13" s="640">
        <v>0</v>
      </c>
      <c r="H13" s="640">
        <v>0</v>
      </c>
      <c r="I13" s="641">
        <v>0</v>
      </c>
      <c r="J13" s="641">
        <v>0</v>
      </c>
      <c r="K13" s="640">
        <v>0</v>
      </c>
    </row>
    <row r="14" spans="2:11" ht="12.75">
      <c r="B14" s="804" t="s">
        <v>686</v>
      </c>
      <c r="C14" s="649">
        <v>14311.405489752</v>
      </c>
      <c r="D14" s="648">
        <v>16458.567470812</v>
      </c>
      <c r="E14" s="647">
        <v>23709.495913597</v>
      </c>
      <c r="F14" s="647">
        <v>26205.25285869</v>
      </c>
      <c r="G14" s="647">
        <v>27596.803890552</v>
      </c>
      <c r="H14" s="647">
        <v>16785.9817876</v>
      </c>
      <c r="I14" s="648">
        <v>10.938363304282854</v>
      </c>
      <c r="J14" s="648">
        <v>1449.190657354</v>
      </c>
      <c r="K14" s="647">
        <v>9350.693082295717</v>
      </c>
    </row>
    <row r="15" spans="2:11" ht="12.75">
      <c r="B15" s="803" t="s">
        <v>691</v>
      </c>
      <c r="C15" s="642">
        <v>0</v>
      </c>
      <c r="D15" s="641">
        <v>0</v>
      </c>
      <c r="E15" s="640">
        <v>0</v>
      </c>
      <c r="F15" s="640">
        <v>0</v>
      </c>
      <c r="G15" s="640">
        <v>0</v>
      </c>
      <c r="H15" s="640">
        <v>0</v>
      </c>
      <c r="I15" s="641">
        <v>0</v>
      </c>
      <c r="J15" s="641">
        <v>0</v>
      </c>
      <c r="K15" s="640">
        <v>0</v>
      </c>
    </row>
    <row r="16" spans="2:11" ht="12.75">
      <c r="B16" s="803" t="s">
        <v>688</v>
      </c>
      <c r="C16" s="642">
        <v>0</v>
      </c>
      <c r="D16" s="641">
        <v>0</v>
      </c>
      <c r="E16" s="640">
        <v>414.634047468</v>
      </c>
      <c r="F16" s="640">
        <v>27.228674353</v>
      </c>
      <c r="G16" s="640">
        <v>0</v>
      </c>
      <c r="H16" s="640">
        <v>0</v>
      </c>
      <c r="I16" s="641">
        <v>0</v>
      </c>
      <c r="J16" s="641">
        <v>0</v>
      </c>
      <c r="K16" s="640">
        <v>0</v>
      </c>
    </row>
    <row r="17" spans="2:11" ht="12.75">
      <c r="B17" s="803" t="s">
        <v>692</v>
      </c>
      <c r="C17" s="642">
        <v>688.309157627</v>
      </c>
      <c r="D17" s="641">
        <v>359.079355115</v>
      </c>
      <c r="E17" s="640">
        <v>481.209754993</v>
      </c>
      <c r="F17" s="640">
        <v>381.370656864</v>
      </c>
      <c r="G17" s="640">
        <v>298.793379751</v>
      </c>
      <c r="H17" s="640">
        <v>0</v>
      </c>
      <c r="I17" s="641">
        <v>298.79337974330616</v>
      </c>
      <c r="J17" s="641">
        <v>0</v>
      </c>
      <c r="K17" s="640">
        <v>7.693827152252197E-09</v>
      </c>
    </row>
    <row r="18" spans="2:11" ht="12.75">
      <c r="B18" s="803" t="s">
        <v>693</v>
      </c>
      <c r="C18" s="642">
        <v>0</v>
      </c>
      <c r="D18" s="641">
        <v>0</v>
      </c>
      <c r="E18" s="640">
        <v>0</v>
      </c>
      <c r="F18" s="640">
        <v>0</v>
      </c>
      <c r="G18" s="640">
        <v>0</v>
      </c>
      <c r="H18" s="640">
        <v>0</v>
      </c>
      <c r="I18" s="641">
        <v>0</v>
      </c>
      <c r="J18" s="641">
        <v>0</v>
      </c>
      <c r="K18" s="640">
        <v>0</v>
      </c>
    </row>
    <row r="19" spans="2:11" ht="12.75">
      <c r="B19" s="803" t="s">
        <v>69</v>
      </c>
      <c r="C19" s="642">
        <v>0</v>
      </c>
      <c r="D19" s="641">
        <v>0</v>
      </c>
      <c r="E19" s="640">
        <v>0</v>
      </c>
      <c r="F19" s="640">
        <v>0</v>
      </c>
      <c r="G19" s="640">
        <v>0</v>
      </c>
      <c r="H19" s="640">
        <v>0</v>
      </c>
      <c r="I19" s="641">
        <v>0</v>
      </c>
      <c r="J19" s="641">
        <v>0</v>
      </c>
      <c r="K19" s="640">
        <v>0</v>
      </c>
    </row>
    <row r="20" spans="2:11" ht="13.5" thickBot="1">
      <c r="B20" s="804" t="s">
        <v>690</v>
      </c>
      <c r="C20" s="649">
        <v>688.309157627</v>
      </c>
      <c r="D20" s="648">
        <v>359.079355115</v>
      </c>
      <c r="E20" s="647">
        <v>895.843802461</v>
      </c>
      <c r="F20" s="647">
        <v>408.599331217</v>
      </c>
      <c r="G20" s="647">
        <v>298.793379751</v>
      </c>
      <c r="H20" s="647">
        <v>0</v>
      </c>
      <c r="I20" s="648">
        <v>298.79337974330616</v>
      </c>
      <c r="J20" s="648">
        <v>0</v>
      </c>
      <c r="K20" s="647">
        <v>7.693827152252197E-09</v>
      </c>
    </row>
    <row r="21" spans="2:11" ht="13.5" thickBot="1">
      <c r="B21" s="643" t="s">
        <v>685</v>
      </c>
      <c r="C21" s="646">
        <v>14999.714647379</v>
      </c>
      <c r="D21" s="645">
        <v>16817.646825926997</v>
      </c>
      <c r="E21" s="644">
        <v>24605.339716058</v>
      </c>
      <c r="F21" s="644">
        <v>26613.852189907</v>
      </c>
      <c r="G21" s="644">
        <v>27895.597270303002</v>
      </c>
      <c r="H21" s="644">
        <v>16785.9817876</v>
      </c>
      <c r="I21" s="645">
        <v>309.731743047589</v>
      </c>
      <c r="J21" s="645">
        <v>1449.190657354</v>
      </c>
      <c r="K21" s="644">
        <v>9350.69308230341</v>
      </c>
    </row>
    <row r="22" spans="2:11" ht="13.5" thickBot="1">
      <c r="B22" s="805" t="s">
        <v>694</v>
      </c>
      <c r="C22" s="639">
        <v>402525.08453491196</v>
      </c>
      <c r="D22" s="638">
        <v>545947.0056144679</v>
      </c>
      <c r="E22" s="637">
        <v>464365.76013516804</v>
      </c>
      <c r="F22" s="637">
        <v>566958.046050992</v>
      </c>
      <c r="G22" s="637">
        <v>470405.717249323</v>
      </c>
      <c r="H22" s="637">
        <v>157967.606809301</v>
      </c>
      <c r="I22" s="638">
        <v>120689.76696693308</v>
      </c>
      <c r="J22" s="638">
        <v>106068.75099173075</v>
      </c>
      <c r="K22" s="637">
        <v>85679.5924813602</v>
      </c>
    </row>
    <row r="23" spans="2:11" ht="18" customHeight="1">
      <c r="B23" s="820" t="s">
        <v>695</v>
      </c>
      <c r="C23" s="820"/>
      <c r="D23" s="820"/>
      <c r="E23" s="820"/>
      <c r="F23" s="820"/>
      <c r="G23" s="820"/>
      <c r="H23" s="820"/>
      <c r="I23" s="820"/>
      <c r="J23" s="820"/>
      <c r="K23" s="820"/>
    </row>
    <row r="24" spans="2:11" ht="12.75">
      <c r="B24" s="636"/>
      <c r="C24" s="636"/>
      <c r="D24" s="636"/>
      <c r="E24" s="636"/>
      <c r="F24" s="636"/>
      <c r="G24" s="636"/>
      <c r="H24" s="636"/>
      <c r="I24" s="636"/>
      <c r="J24" s="636"/>
      <c r="K24" s="636"/>
    </row>
  </sheetData>
  <sheetProtection/>
  <mergeCells count="2">
    <mergeCell ref="H2:K2"/>
    <mergeCell ref="B23:K23"/>
  </mergeCells>
  <printOptions/>
  <pageMargins left="0.3937007874015748" right="0.3937007874015748" top="0.3937007874015748" bottom="0.3937007874015748" header="0.31496062992125984" footer="0.2362204724409449"/>
  <pageSetup fitToHeight="1" fitToWidth="1" horizontalDpi="600" verticalDpi="600" orientation="portrait" paperSize="9" scale="59" r:id="rId2"/>
  <headerFooter alignWithMargins="0">
    <oddFooter>&amp;C&amp;9 56</oddFooter>
  </headerFooter>
  <drawing r:id="rId1"/>
</worksheet>
</file>

<file path=xl/worksheets/sheet13.xml><?xml version="1.0" encoding="utf-8"?>
<worksheet xmlns="http://schemas.openxmlformats.org/spreadsheetml/2006/main" xmlns:r="http://schemas.openxmlformats.org/officeDocument/2006/relationships">
  <dimension ref="A1:G17"/>
  <sheetViews>
    <sheetView showGridLines="0" zoomScalePageLayoutView="0" workbookViewId="0" topLeftCell="A1">
      <selection activeCell="A24" sqref="A24"/>
    </sheetView>
  </sheetViews>
  <sheetFormatPr defaultColWidth="9.140625" defaultRowHeight="12.75"/>
  <cols>
    <col min="1" max="1" width="50.8515625" style="3" customWidth="1"/>
    <col min="2" max="2" width="12.8515625" style="3" customWidth="1"/>
    <col min="3" max="7" width="11.7109375" style="3" customWidth="1"/>
    <col min="8" max="16384" width="9.140625" style="3" customWidth="1"/>
  </cols>
  <sheetData>
    <row r="1" spans="1:7" ht="15">
      <c r="A1" s="423" t="s">
        <v>858</v>
      </c>
      <c r="B1" s="22"/>
      <c r="C1" s="22"/>
      <c r="D1" s="91"/>
      <c r="E1" s="91"/>
      <c r="F1" s="91"/>
      <c r="G1" s="91"/>
    </row>
    <row r="2" spans="1:3" ht="12.75">
      <c r="A2" s="22"/>
      <c r="B2" s="22"/>
      <c r="C2" s="22"/>
    </row>
    <row r="3" spans="1:2" ht="12.75">
      <c r="A3" s="203" t="s">
        <v>290</v>
      </c>
      <c r="B3" s="204" t="s">
        <v>31</v>
      </c>
    </row>
    <row r="4" spans="1:2" ht="12.75">
      <c r="A4" s="224" t="s">
        <v>276</v>
      </c>
      <c r="B4" s="650">
        <v>434.163005253599</v>
      </c>
    </row>
    <row r="5" spans="1:2" ht="12.75">
      <c r="A5" s="224" t="s">
        <v>277</v>
      </c>
      <c r="B5" s="650">
        <v>23.606679996845003</v>
      </c>
    </row>
    <row r="6" spans="1:2" ht="13.5" thickBot="1">
      <c r="A6" s="651" t="s">
        <v>527</v>
      </c>
      <c r="B6" s="652">
        <v>457.769685250443</v>
      </c>
    </row>
    <row r="7" spans="1:2" ht="12.75">
      <c r="A7" s="224" t="s">
        <v>528</v>
      </c>
      <c r="B7" s="653">
        <v>31.579018647332</v>
      </c>
    </row>
    <row r="8" spans="1:2" ht="12.75">
      <c r="A8" s="224" t="s">
        <v>529</v>
      </c>
      <c r="B8" s="653">
        <v>255.39663629759</v>
      </c>
    </row>
    <row r="9" spans="1:2" ht="12.75">
      <c r="A9" s="224" t="s">
        <v>530</v>
      </c>
      <c r="B9" s="653">
        <v>17.384012813216998</v>
      </c>
    </row>
    <row r="10" spans="1:2" ht="12.75">
      <c r="A10" s="224" t="s">
        <v>278</v>
      </c>
      <c r="B10" s="653">
        <v>89.298071573685</v>
      </c>
    </row>
    <row r="11" spans="1:2" ht="13.5" thickBot="1">
      <c r="A11" s="651" t="s">
        <v>531</v>
      </c>
      <c r="B11" s="654">
        <v>393.657739331825</v>
      </c>
    </row>
    <row r="12" spans="1:2" ht="12.75">
      <c r="A12" s="224" t="s">
        <v>532</v>
      </c>
      <c r="B12" s="653">
        <v>52.623077284824</v>
      </c>
    </row>
    <row r="13" spans="1:2" ht="12.75">
      <c r="A13" s="224" t="s">
        <v>533</v>
      </c>
      <c r="B13" s="653">
        <v>119.80304183702002</v>
      </c>
    </row>
    <row r="14" spans="1:2" ht="12.75">
      <c r="A14" s="224" t="s">
        <v>534</v>
      </c>
      <c r="B14" s="653">
        <v>11.498431255453001</v>
      </c>
    </row>
    <row r="15" spans="1:2" ht="13.5" thickBot="1">
      <c r="A15" s="651" t="s">
        <v>535</v>
      </c>
      <c r="B15" s="654">
        <v>183.924550377296</v>
      </c>
    </row>
    <row r="16" spans="1:2" ht="13.5" thickBot="1">
      <c r="A16" s="655" t="s">
        <v>536</v>
      </c>
      <c r="B16" s="657">
        <v>209.733188954529</v>
      </c>
    </row>
    <row r="17" spans="1:2" ht="12.75">
      <c r="A17" s="656" t="s">
        <v>537</v>
      </c>
      <c r="B17" s="658">
        <v>2.183</v>
      </c>
    </row>
  </sheetData>
  <sheetProtection/>
  <printOptions/>
  <pageMargins left="0.75" right="0.75" top="1" bottom="1" header="0.5" footer="0.5"/>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dimension ref="A1:N20"/>
  <sheetViews>
    <sheetView showGridLines="0" zoomScalePageLayoutView="0" workbookViewId="0" topLeftCell="A1">
      <selection activeCell="B21" sqref="B21"/>
    </sheetView>
  </sheetViews>
  <sheetFormatPr defaultColWidth="9.140625" defaultRowHeight="12.75"/>
  <cols>
    <col min="1" max="1" width="27.8515625" style="3" customWidth="1"/>
    <col min="2" max="2" width="14.421875" style="3" bestFit="1" customWidth="1"/>
    <col min="3" max="3" width="15.140625" style="3" bestFit="1" customWidth="1"/>
    <col min="4" max="4" width="12.8515625" style="3" bestFit="1" customWidth="1"/>
    <col min="5" max="5" width="9.421875" style="3" bestFit="1" customWidth="1"/>
    <col min="6" max="6" width="8.57421875" style="3" bestFit="1" customWidth="1"/>
    <col min="7" max="7" width="13.8515625" style="3" bestFit="1" customWidth="1"/>
    <col min="8" max="8" width="14.8515625" style="3" bestFit="1" customWidth="1"/>
    <col min="9" max="9" width="13.8515625" style="3" bestFit="1" customWidth="1"/>
    <col min="10" max="10" width="11.57421875" style="3" bestFit="1" customWidth="1"/>
    <col min="11" max="11" width="10.57421875" style="3" bestFit="1" customWidth="1"/>
    <col min="12" max="12" width="8.7109375" style="3" bestFit="1" customWidth="1"/>
    <col min="13" max="13" width="6.28125" style="3" bestFit="1" customWidth="1"/>
    <col min="14" max="14" width="14.00390625" style="3" customWidth="1"/>
    <col min="15" max="15" width="13.00390625" style="3" customWidth="1"/>
    <col min="16" max="16384" width="9.140625" style="3" customWidth="1"/>
  </cols>
  <sheetData>
    <row r="1" spans="1:14" ht="15">
      <c r="A1" s="17" t="s">
        <v>859</v>
      </c>
      <c r="B1" s="223"/>
      <c r="C1" s="223"/>
      <c r="D1" s="223"/>
      <c r="E1" s="223"/>
      <c r="F1" s="223"/>
      <c r="G1" s="223"/>
      <c r="H1" s="223"/>
      <c r="I1" s="224"/>
      <c r="J1" s="224"/>
      <c r="K1" s="224"/>
      <c r="L1" s="224"/>
      <c r="M1" s="224"/>
      <c r="N1" s="224"/>
    </row>
    <row r="2" spans="1:14" ht="12.75">
      <c r="A2" s="223"/>
      <c r="B2" s="223"/>
      <c r="C2" s="223"/>
      <c r="D2" s="223"/>
      <c r="E2" s="223"/>
      <c r="F2" s="223"/>
      <c r="G2" s="223"/>
      <c r="H2" s="223"/>
      <c r="I2" s="223"/>
      <c r="J2" s="223"/>
      <c r="K2" s="223"/>
      <c r="L2" s="223"/>
      <c r="M2" s="223"/>
      <c r="N2" s="223"/>
    </row>
    <row r="3" spans="1:14" ht="24" customHeight="1">
      <c r="A3" s="293"/>
      <c r="B3" s="210" t="s">
        <v>382</v>
      </c>
      <c r="C3" s="821" t="s">
        <v>383</v>
      </c>
      <c r="D3" s="822"/>
      <c r="E3" s="822"/>
      <c r="F3" s="822"/>
      <c r="G3" s="822"/>
      <c r="H3" s="823"/>
      <c r="I3" s="821" t="s">
        <v>384</v>
      </c>
      <c r="J3" s="822"/>
      <c r="K3" s="822"/>
      <c r="L3" s="822"/>
      <c r="M3" s="822"/>
      <c r="N3" s="823"/>
    </row>
    <row r="4" spans="1:14" ht="63.75">
      <c r="A4" s="294" t="s">
        <v>381</v>
      </c>
      <c r="B4" s="211"/>
      <c r="C4" s="212" t="s">
        <v>385</v>
      </c>
      <c r="D4" s="212" t="s">
        <v>212</v>
      </c>
      <c r="E4" s="212" t="s">
        <v>386</v>
      </c>
      <c r="F4" s="212" t="s">
        <v>387</v>
      </c>
      <c r="G4" s="212" t="s">
        <v>388</v>
      </c>
      <c r="H4" s="213" t="s">
        <v>389</v>
      </c>
      <c r="I4" s="212" t="s">
        <v>385</v>
      </c>
      <c r="J4" s="212" t="s">
        <v>212</v>
      </c>
      <c r="K4" s="212" t="s">
        <v>386</v>
      </c>
      <c r="L4" s="212" t="s">
        <v>387</v>
      </c>
      <c r="M4" s="212" t="s">
        <v>39</v>
      </c>
      <c r="N4" s="213" t="s">
        <v>390</v>
      </c>
    </row>
    <row r="5" spans="1:14" ht="12.75">
      <c r="A5" s="295" t="s">
        <v>38</v>
      </c>
      <c r="B5" s="214">
        <v>67020.3973067425</v>
      </c>
      <c r="C5" s="225">
        <v>0.4840533699998856</v>
      </c>
      <c r="D5" s="225">
        <v>1114.059125836844</v>
      </c>
      <c r="E5" s="226">
        <v>8.266517163156033</v>
      </c>
      <c r="F5" s="225">
        <v>433.79277175839366</v>
      </c>
      <c r="G5" s="225">
        <v>32605.4607987425</v>
      </c>
      <c r="H5" s="215">
        <v>34162.06326687089</v>
      </c>
      <c r="I5" s="227">
        <v>18242.726645630006</v>
      </c>
      <c r="J5" s="228">
        <v>13019.506412</v>
      </c>
      <c r="K5" s="228">
        <v>415.72059500000046</v>
      </c>
      <c r="L5" s="228">
        <v>1180.3803872416065</v>
      </c>
      <c r="M5" s="226"/>
      <c r="N5" s="296">
        <v>32858.33403987161</v>
      </c>
    </row>
    <row r="6" spans="1:14" ht="12.75">
      <c r="A6" s="295" t="s">
        <v>61</v>
      </c>
      <c r="B6" s="214">
        <v>8427.371754619997</v>
      </c>
      <c r="C6" s="225">
        <v>451.81996949999956</v>
      </c>
      <c r="D6" s="225">
        <v>0.026472019999971983</v>
      </c>
      <c r="E6" s="226"/>
      <c r="F6" s="225"/>
      <c r="G6" s="225"/>
      <c r="H6" s="215">
        <v>451.8464415199996</v>
      </c>
      <c r="I6" s="229">
        <v>4705.779666049999</v>
      </c>
      <c r="J6" s="226">
        <v>3206.7491896099978</v>
      </c>
      <c r="K6" s="226">
        <v>62.99645744000008</v>
      </c>
      <c r="L6" s="226"/>
      <c r="M6" s="226"/>
      <c r="N6" s="296">
        <v>7975.525313099997</v>
      </c>
    </row>
    <row r="7" spans="1:14" ht="12.75">
      <c r="A7" s="295" t="s">
        <v>473</v>
      </c>
      <c r="B7" s="214">
        <v>17870.318967312807</v>
      </c>
      <c r="C7" s="225">
        <v>569.8996348548625</v>
      </c>
      <c r="D7" s="225">
        <v>230.04747383198224</v>
      </c>
      <c r="E7" s="226">
        <v>76.12300587145847</v>
      </c>
      <c r="F7" s="225">
        <v>2606.0368427023477</v>
      </c>
      <c r="G7" s="225">
        <v>5511.201117561114</v>
      </c>
      <c r="H7" s="215">
        <v>8993.308074821765</v>
      </c>
      <c r="I7" s="229">
        <v>208.18674338477797</v>
      </c>
      <c r="J7" s="226">
        <v>1215.5325973443146</v>
      </c>
      <c r="K7" s="226">
        <v>86.93633477814205</v>
      </c>
      <c r="L7" s="226">
        <v>7366.355216983806</v>
      </c>
      <c r="M7" s="226"/>
      <c r="N7" s="296">
        <v>8877.01089249104</v>
      </c>
    </row>
    <row r="8" spans="1:14" ht="12.75">
      <c r="A8" s="295" t="s">
        <v>391</v>
      </c>
      <c r="B8" s="214">
        <v>21850.469807741807</v>
      </c>
      <c r="C8" s="225">
        <v>204.21405989681185</v>
      </c>
      <c r="D8" s="225">
        <v>5203.213845718016</v>
      </c>
      <c r="E8" s="226">
        <v>1721.7501741285419</v>
      </c>
      <c r="F8" s="225">
        <v>14720.39903453926</v>
      </c>
      <c r="G8" s="225">
        <v>0.8926934591800091</v>
      </c>
      <c r="H8" s="215">
        <v>21850.469807741807</v>
      </c>
      <c r="I8" s="229"/>
      <c r="J8" s="226"/>
      <c r="K8" s="226"/>
      <c r="L8" s="226"/>
      <c r="M8" s="226"/>
      <c r="N8" s="411"/>
    </row>
    <row r="9" spans="1:14" ht="12.75">
      <c r="A9" s="295" t="s">
        <v>392</v>
      </c>
      <c r="B9" s="214">
        <v>372349.28747910226</v>
      </c>
      <c r="C9" s="225"/>
      <c r="D9" s="225"/>
      <c r="E9" s="226"/>
      <c r="F9" s="225"/>
      <c r="G9" s="225">
        <v>372349.28747910226</v>
      </c>
      <c r="H9" s="215">
        <v>372349.28747910226</v>
      </c>
      <c r="I9" s="229"/>
      <c r="J9" s="226"/>
      <c r="K9" s="226"/>
      <c r="L9" s="226"/>
      <c r="M9" s="226"/>
      <c r="N9" s="296"/>
    </row>
    <row r="10" spans="1:14" ht="12.75">
      <c r="A10" s="295" t="s">
        <v>393</v>
      </c>
      <c r="B10" s="214">
        <v>99428.11737422735</v>
      </c>
      <c r="C10" s="230"/>
      <c r="D10" s="225"/>
      <c r="E10" s="226"/>
      <c r="F10" s="225"/>
      <c r="G10" s="225"/>
      <c r="H10" s="215"/>
      <c r="I10" s="229">
        <v>9996.814788825228</v>
      </c>
      <c r="J10" s="226">
        <v>28309.92888840568</v>
      </c>
      <c r="K10" s="226">
        <v>2013.5172336518574</v>
      </c>
      <c r="L10" s="226">
        <v>59107.856463344586</v>
      </c>
      <c r="M10" s="226"/>
      <c r="N10" s="296">
        <v>99428.11737422735</v>
      </c>
    </row>
    <row r="11" spans="1:14" ht="12.75">
      <c r="A11" s="297" t="s">
        <v>39</v>
      </c>
      <c r="B11" s="214">
        <v>1461.8469333589567</v>
      </c>
      <c r="C11" s="231">
        <v>996.2536800356203</v>
      </c>
      <c r="D11" s="232"/>
      <c r="E11" s="233"/>
      <c r="F11" s="232"/>
      <c r="G11" s="232">
        <v>465.5932533233364</v>
      </c>
      <c r="H11" s="215">
        <v>1461.8469333589567</v>
      </c>
      <c r="I11" s="234"/>
      <c r="J11" s="233"/>
      <c r="K11" s="233"/>
      <c r="L11" s="233"/>
      <c r="M11" s="233"/>
      <c r="N11" s="298"/>
    </row>
    <row r="12" spans="1:14" ht="12.75">
      <c r="A12" s="299" t="s">
        <v>31</v>
      </c>
      <c r="B12" s="216">
        <v>588407.8096231057</v>
      </c>
      <c r="C12" s="217">
        <v>2222.671397657294</v>
      </c>
      <c r="D12" s="217">
        <v>6547.346917406842</v>
      </c>
      <c r="E12" s="217">
        <v>1806.1396971631564</v>
      </c>
      <c r="F12" s="217">
        <v>17760.228649</v>
      </c>
      <c r="G12" s="217">
        <v>410932.4353421884</v>
      </c>
      <c r="H12" s="218">
        <v>439268.82200341567</v>
      </c>
      <c r="I12" s="219">
        <v>33153.50784389001</v>
      </c>
      <c r="J12" s="220">
        <v>45751.71708736</v>
      </c>
      <c r="K12" s="217">
        <v>2579.1706208699998</v>
      </c>
      <c r="L12" s="217">
        <v>67654.59206757</v>
      </c>
      <c r="M12" s="217"/>
      <c r="N12" s="300">
        <v>149138.98761969001</v>
      </c>
    </row>
    <row r="13" spans="1:14" ht="12.75">
      <c r="A13" s="301" t="s">
        <v>425</v>
      </c>
      <c r="B13" s="221"/>
      <c r="C13" s="235">
        <v>112826.77833522136</v>
      </c>
      <c r="D13" s="236">
        <v>101222.57749142997</v>
      </c>
      <c r="E13" s="236">
        <v>3378.2998169380003</v>
      </c>
      <c r="F13" s="236">
        <v>44439.066251380784</v>
      </c>
      <c r="G13" s="236">
        <v>1814883.8912434306</v>
      </c>
      <c r="H13" s="218">
        <v>2076750.6131384007</v>
      </c>
      <c r="I13" s="235">
        <v>63332.591672340146</v>
      </c>
      <c r="J13" s="236">
        <v>91143.98583793995</v>
      </c>
      <c r="K13" s="236">
        <v>7385.098687450062</v>
      </c>
      <c r="L13" s="236">
        <v>31212.80233143</v>
      </c>
      <c r="M13" s="236">
        <v>24.48158526001498</v>
      </c>
      <c r="N13" s="218">
        <v>193098.96011442016</v>
      </c>
    </row>
    <row r="14" spans="1:14" ht="12.75">
      <c r="A14" s="302" t="s">
        <v>426</v>
      </c>
      <c r="B14" s="222"/>
      <c r="C14" s="237">
        <v>115049.44973287865</v>
      </c>
      <c r="D14" s="237">
        <v>107769.92440883681</v>
      </c>
      <c r="E14" s="237">
        <v>5184.439514101156</v>
      </c>
      <c r="F14" s="237">
        <v>62199.29490038079</v>
      </c>
      <c r="G14" s="237">
        <v>2225816.326585619</v>
      </c>
      <c r="H14" s="238">
        <v>2516019.4351418163</v>
      </c>
      <c r="I14" s="237">
        <v>96486.09951623016</v>
      </c>
      <c r="J14" s="237">
        <v>136895.70292529993</v>
      </c>
      <c r="K14" s="237">
        <v>9964.269308320061</v>
      </c>
      <c r="L14" s="237">
        <v>98867.39439900001</v>
      </c>
      <c r="M14" s="237">
        <v>24.48158526001498</v>
      </c>
      <c r="N14" s="238">
        <v>342237.9477341102</v>
      </c>
    </row>
    <row r="15" spans="1:14" ht="12.75">
      <c r="A15" s="223"/>
      <c r="B15" s="223"/>
      <c r="C15" s="223"/>
      <c r="D15" s="223"/>
      <c r="E15" s="223"/>
      <c r="F15" s="223"/>
      <c r="G15" s="223"/>
      <c r="H15" s="223"/>
      <c r="I15" s="223"/>
      <c r="J15" s="223"/>
      <c r="K15" s="223"/>
      <c r="L15" s="223"/>
      <c r="M15" s="223"/>
      <c r="N15" s="223"/>
    </row>
    <row r="16" spans="1:14" ht="12.75">
      <c r="A16" s="239"/>
      <c r="B16" s="223"/>
      <c r="C16" s="240"/>
      <c r="D16" s="240"/>
      <c r="E16" s="240"/>
      <c r="F16" s="240"/>
      <c r="G16" s="240"/>
      <c r="H16" s="223"/>
      <c r="I16" s="240"/>
      <c r="J16" s="240"/>
      <c r="K16" s="240"/>
      <c r="L16" s="240"/>
      <c r="M16" s="240"/>
      <c r="N16" s="223"/>
    </row>
    <row r="17" spans="1:14" ht="12.75">
      <c r="A17" s="241" t="s">
        <v>394</v>
      </c>
      <c r="B17" s="242">
        <v>1.6874725742341614</v>
      </c>
      <c r="C17" s="223"/>
      <c r="D17" s="223"/>
      <c r="E17" s="223"/>
      <c r="F17" s="223"/>
      <c r="G17" s="223"/>
      <c r="H17" s="223"/>
      <c r="I17" s="223"/>
      <c r="J17" s="223"/>
      <c r="K17" s="223"/>
      <c r="L17" s="223"/>
      <c r="M17" s="240"/>
      <c r="N17" s="223"/>
    </row>
    <row r="18" spans="1:14" ht="12.75">
      <c r="A18" s="241" t="s">
        <v>395</v>
      </c>
      <c r="B18" s="243">
        <v>5.423555968245194</v>
      </c>
      <c r="C18" s="223"/>
      <c r="D18" s="223"/>
      <c r="E18" s="223"/>
      <c r="F18" s="223"/>
      <c r="G18" s="223"/>
      <c r="H18" s="223"/>
      <c r="I18" s="223"/>
      <c r="J18" s="223"/>
      <c r="K18" s="223"/>
      <c r="L18" s="223"/>
      <c r="M18" s="223"/>
      <c r="N18" s="223"/>
    </row>
    <row r="19" spans="1:14" ht="12.75">
      <c r="A19" s="244" t="s">
        <v>396</v>
      </c>
      <c r="B19" s="245">
        <v>2.1497309201550565</v>
      </c>
      <c r="C19" s="223"/>
      <c r="D19" s="223"/>
      <c r="E19" s="223"/>
      <c r="F19" s="223"/>
      <c r="G19" s="223"/>
      <c r="H19" s="223"/>
      <c r="I19" s="223"/>
      <c r="J19" s="223"/>
      <c r="K19" s="223"/>
      <c r="L19" s="223"/>
      <c r="M19" s="223"/>
      <c r="N19" s="223"/>
    </row>
    <row r="20" spans="1:14" ht="12.75">
      <c r="A20" s="223"/>
      <c r="B20" s="223"/>
      <c r="C20" s="223"/>
      <c r="D20" s="223"/>
      <c r="E20" s="223"/>
      <c r="F20" s="223"/>
      <c r="G20" s="223"/>
      <c r="H20" s="223"/>
      <c r="I20" s="223"/>
      <c r="J20" s="223"/>
      <c r="K20" s="223"/>
      <c r="L20" s="223"/>
      <c r="M20" s="223"/>
      <c r="N20" s="223"/>
    </row>
  </sheetData>
  <sheetProtection/>
  <mergeCells count="2">
    <mergeCell ref="C3:H3"/>
    <mergeCell ref="I3:N3"/>
  </mergeCells>
  <conditionalFormatting sqref="B5:N6 B7:B12">
    <cfRule type="expression" priority="19" dxfId="2">
      <formula>B5&lt;0</formula>
    </cfRule>
    <cfRule type="expression" priority="20" dxfId="21">
      <formula>B5&gt;=1000000</formula>
    </cfRule>
    <cfRule type="expression" priority="21" dxfId="22">
      <formula>B5&gt;=1000</formula>
    </cfRule>
  </conditionalFormatting>
  <conditionalFormatting sqref="B11">
    <cfRule type="expression" priority="16" dxfId="2">
      <formula>B11&lt;0</formula>
    </cfRule>
    <cfRule type="expression" priority="17" dxfId="21">
      <formula>B11&gt;=1000000</formula>
    </cfRule>
    <cfRule type="expression" priority="18" dxfId="22">
      <formula>B11&gt;=1000</formula>
    </cfRule>
  </conditionalFormatting>
  <conditionalFormatting sqref="C7:N7">
    <cfRule type="expression" priority="13" dxfId="2">
      <formula>C7&lt;0</formula>
    </cfRule>
    <cfRule type="expression" priority="14" dxfId="21">
      <formula>C7&gt;=1000000</formula>
    </cfRule>
    <cfRule type="expression" priority="15" dxfId="22">
      <formula>C7&gt;=1000</formula>
    </cfRule>
  </conditionalFormatting>
  <conditionalFormatting sqref="C12:N14 C9:N10 I8:N8">
    <cfRule type="expression" priority="10" dxfId="2">
      <formula>C8&lt;0</formula>
    </cfRule>
    <cfRule type="expression" priority="11" dxfId="21">
      <formula>C8&gt;=1000000</formula>
    </cfRule>
    <cfRule type="expression" priority="12" dxfId="22">
      <formula>C8&gt;=1000</formula>
    </cfRule>
  </conditionalFormatting>
  <conditionalFormatting sqref="C11:G11 I11:N11">
    <cfRule type="expression" priority="7" dxfId="2">
      <formula>C11&lt;0</formula>
    </cfRule>
    <cfRule type="expression" priority="8" dxfId="21">
      <formula>C11&gt;=1000000</formula>
    </cfRule>
    <cfRule type="expression" priority="9" dxfId="22">
      <formula>C11&gt;=1000</formula>
    </cfRule>
  </conditionalFormatting>
  <conditionalFormatting sqref="H11">
    <cfRule type="expression" priority="4" dxfId="2">
      <formula>H11&lt;0</formula>
    </cfRule>
    <cfRule type="expression" priority="5" dxfId="21">
      <formula>H11&gt;=1000000</formula>
    </cfRule>
    <cfRule type="expression" priority="6" dxfId="22">
      <formula>H11&gt;=1000</formula>
    </cfRule>
  </conditionalFormatting>
  <conditionalFormatting sqref="C8:H8">
    <cfRule type="expression" priority="1" dxfId="2">
      <formula>C8&lt;0</formula>
    </cfRule>
    <cfRule type="expression" priority="2" dxfId="21">
      <formula>C8&gt;=1000000</formula>
    </cfRule>
    <cfRule type="expression" priority="3" dxfId="22">
      <formula>C8&gt;=1000</formula>
    </cfRule>
  </conditionalFormatting>
  <printOptions/>
  <pageMargins left="0.75" right="0.75" top="1" bottom="1" header="0.5" footer="0.5"/>
  <pageSetup horizontalDpi="1200" verticalDpi="1200" orientation="portrait" paperSize="9" r:id="rId2"/>
  <drawing r:id="rId1"/>
</worksheet>
</file>

<file path=xl/worksheets/sheet15.xml><?xml version="1.0" encoding="utf-8"?>
<worksheet xmlns="http://schemas.openxmlformats.org/spreadsheetml/2006/main" xmlns:r="http://schemas.openxmlformats.org/officeDocument/2006/relationships">
  <dimension ref="A1:E21"/>
  <sheetViews>
    <sheetView showGridLines="0" zoomScalePageLayoutView="0" workbookViewId="0" topLeftCell="A1">
      <selection activeCell="A24" sqref="A24"/>
    </sheetView>
  </sheetViews>
  <sheetFormatPr defaultColWidth="9.140625" defaultRowHeight="12.75"/>
  <cols>
    <col min="1" max="1" width="35.140625" style="3" bestFit="1" customWidth="1"/>
    <col min="2" max="2" width="12.140625" style="3" customWidth="1"/>
    <col min="3" max="5" width="12.57421875" style="3" customWidth="1"/>
    <col min="6" max="16384" width="9.140625" style="3" customWidth="1"/>
  </cols>
  <sheetData>
    <row r="1" ht="15">
      <c r="A1" s="17" t="s">
        <v>95</v>
      </c>
    </row>
    <row r="2" spans="1:5" ht="15">
      <c r="A2" s="121" t="s">
        <v>826</v>
      </c>
      <c r="B2" s="119"/>
      <c r="C2" s="119"/>
      <c r="D2" s="119"/>
      <c r="E2" s="120"/>
    </row>
    <row r="3" spans="1:5" ht="14.25" customHeight="1">
      <c r="A3" s="246" t="s">
        <v>478</v>
      </c>
      <c r="B3" s="247"/>
      <c r="C3" s="247"/>
      <c r="D3" s="247"/>
      <c r="E3" s="247"/>
    </row>
    <row r="4" spans="1:5" ht="14.25" customHeight="1">
      <c r="A4" s="162" t="s">
        <v>241</v>
      </c>
      <c r="B4" s="163" t="s">
        <v>242</v>
      </c>
      <c r="C4" s="163"/>
      <c r="D4" s="164"/>
      <c r="E4" s="164"/>
    </row>
    <row r="5" spans="1:5" ht="14.25" customHeight="1">
      <c r="A5" s="165" t="s">
        <v>243</v>
      </c>
      <c r="B5" s="166" t="s">
        <v>244</v>
      </c>
      <c r="C5" s="166"/>
      <c r="D5" s="167"/>
      <c r="E5" s="167"/>
    </row>
    <row r="6" spans="1:5" ht="14.25" customHeight="1">
      <c r="A6" s="248" t="s">
        <v>262</v>
      </c>
      <c r="B6" s="247"/>
      <c r="C6" s="249" t="s">
        <v>826</v>
      </c>
      <c r="D6" s="249" t="s">
        <v>626</v>
      </c>
      <c r="E6" s="249" t="s">
        <v>491</v>
      </c>
    </row>
    <row r="7" spans="1:5" ht="14.25" customHeight="1">
      <c r="A7" s="826" t="s">
        <v>263</v>
      </c>
      <c r="B7" s="826"/>
      <c r="C7" s="250">
        <v>612975.458054</v>
      </c>
      <c r="D7" s="250">
        <v>500720.184435</v>
      </c>
      <c r="E7" s="250">
        <v>525362.278494</v>
      </c>
    </row>
    <row r="8" spans="1:5" ht="14.25" customHeight="1">
      <c r="A8" s="824" t="s">
        <v>258</v>
      </c>
      <c r="B8" s="824"/>
      <c r="C8" s="251">
        <v>0.51229751718</v>
      </c>
      <c r="D8" s="251">
        <v>0.5261508349999999</v>
      </c>
      <c r="E8" s="251">
        <v>0.51084058918</v>
      </c>
    </row>
    <row r="9" spans="1:5" ht="14.25" customHeight="1">
      <c r="A9" s="827" t="s">
        <v>247</v>
      </c>
      <c r="B9" s="827"/>
      <c r="C9" s="252">
        <v>737.293</v>
      </c>
      <c r="D9" s="252">
        <v>712.89</v>
      </c>
      <c r="E9" s="252">
        <v>717.425</v>
      </c>
    </row>
    <row r="10" spans="1:5" ht="14.25" customHeight="1">
      <c r="A10" s="827" t="s">
        <v>248</v>
      </c>
      <c r="B10" s="827"/>
      <c r="C10" s="250">
        <v>427.864</v>
      </c>
      <c r="D10" s="250">
        <v>417.949</v>
      </c>
      <c r="E10" s="250">
        <v>423.339</v>
      </c>
    </row>
    <row r="11" spans="1:5" ht="14.25" customHeight="1">
      <c r="A11" s="824" t="s">
        <v>249</v>
      </c>
      <c r="B11" s="824"/>
      <c r="C11" s="252">
        <v>831.3865153393331</v>
      </c>
      <c r="D11" s="252">
        <v>702.3807101180736</v>
      </c>
      <c r="E11" s="253">
        <v>732.2887807007887</v>
      </c>
    </row>
    <row r="12" spans="1:5" ht="14.25" customHeight="1">
      <c r="A12" s="824" t="s">
        <v>250</v>
      </c>
      <c r="B12" s="824"/>
      <c r="C12" s="250">
        <v>0</v>
      </c>
      <c r="D12" s="250">
        <v>0</v>
      </c>
      <c r="E12" s="250">
        <v>0</v>
      </c>
    </row>
    <row r="13" spans="1:5" ht="14.25" customHeight="1">
      <c r="A13" s="824" t="s">
        <v>251</v>
      </c>
      <c r="B13" s="824"/>
      <c r="C13" s="253">
        <v>5.467592670957388</v>
      </c>
      <c r="D13" s="253">
        <v>1.1683159458337147</v>
      </c>
      <c r="E13" s="253">
        <v>4.79073320915442</v>
      </c>
    </row>
    <row r="14" spans="1:5" ht="14.25" customHeight="1">
      <c r="A14" s="825" t="s">
        <v>252</v>
      </c>
      <c r="B14" s="825"/>
      <c r="C14" s="254">
        <v>1.833231470488279E-05</v>
      </c>
      <c r="D14" s="254">
        <v>0</v>
      </c>
      <c r="E14" s="255">
        <v>0</v>
      </c>
    </row>
    <row r="15" spans="1:5" ht="14.25" customHeight="1">
      <c r="A15" s="256" t="s">
        <v>212</v>
      </c>
      <c r="B15" s="247"/>
      <c r="C15" s="249" t="s">
        <v>826</v>
      </c>
      <c r="D15" s="249" t="s">
        <v>626</v>
      </c>
      <c r="E15" s="249" t="s">
        <v>491</v>
      </c>
    </row>
    <row r="16" spans="1:5" ht="14.25" customHeight="1">
      <c r="A16" s="824" t="s">
        <v>245</v>
      </c>
      <c r="B16" s="824"/>
      <c r="C16" s="252">
        <v>354614.10592</v>
      </c>
      <c r="D16" s="252">
        <v>323698.64790800004</v>
      </c>
      <c r="E16" s="252">
        <v>323630.673658</v>
      </c>
    </row>
    <row r="17" spans="1:5" ht="14.25" customHeight="1">
      <c r="A17" s="824" t="s">
        <v>253</v>
      </c>
      <c r="B17" s="824"/>
      <c r="C17" s="257" t="s">
        <v>254</v>
      </c>
      <c r="D17" s="257" t="s">
        <v>254</v>
      </c>
      <c r="E17" s="257" t="s">
        <v>254</v>
      </c>
    </row>
    <row r="18" spans="1:5" ht="14.25" customHeight="1">
      <c r="A18" s="1" t="s">
        <v>255</v>
      </c>
      <c r="B18" s="258" t="s">
        <v>82</v>
      </c>
      <c r="C18" s="259">
        <v>0.7093570047006211</v>
      </c>
      <c r="D18" s="260">
        <v>0.726913756114533</v>
      </c>
      <c r="E18" s="259">
        <v>0.6916000806416984</v>
      </c>
    </row>
    <row r="19" spans="1:5" ht="14.25" customHeight="1">
      <c r="A19" s="261"/>
      <c r="B19" s="262" t="s">
        <v>256</v>
      </c>
      <c r="C19" s="263">
        <v>0.29064299529937887</v>
      </c>
      <c r="D19" s="264">
        <v>0.273086243885467</v>
      </c>
      <c r="E19" s="263">
        <v>0.3083999193583015</v>
      </c>
    </row>
    <row r="20" spans="1:5" ht="14.25" customHeight="1">
      <c r="A20" s="256" t="s">
        <v>264</v>
      </c>
      <c r="B20" s="247"/>
      <c r="C20" s="249" t="s">
        <v>826</v>
      </c>
      <c r="D20" s="249" t="s">
        <v>626</v>
      </c>
      <c r="E20" s="249" t="s">
        <v>491</v>
      </c>
    </row>
    <row r="21" spans="1:5" ht="14.25" customHeight="1">
      <c r="A21" s="162" t="s">
        <v>246</v>
      </c>
      <c r="B21" s="163"/>
      <c r="C21" s="251">
        <v>0.7286</v>
      </c>
      <c r="D21" s="251">
        <v>0.5469</v>
      </c>
      <c r="E21" s="251">
        <v>0.6233</v>
      </c>
    </row>
  </sheetData>
  <sheetProtection/>
  <mergeCells count="10">
    <mergeCell ref="A13:B13"/>
    <mergeCell ref="A14:B14"/>
    <mergeCell ref="A16:B16"/>
    <mergeCell ref="A17:B17"/>
    <mergeCell ref="A7:B7"/>
    <mergeCell ref="A8:B8"/>
    <mergeCell ref="A9:B9"/>
    <mergeCell ref="A10:B10"/>
    <mergeCell ref="A11:B11"/>
    <mergeCell ref="A12:B12"/>
  </mergeCells>
  <printOptions/>
  <pageMargins left="0.75" right="0.75" top="1" bottom="1" header="0.5" footer="0.5"/>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T147"/>
  <sheetViews>
    <sheetView showGridLines="0" zoomScalePageLayoutView="0" workbookViewId="0" topLeftCell="A1">
      <selection activeCell="A30" sqref="A30"/>
    </sheetView>
  </sheetViews>
  <sheetFormatPr defaultColWidth="9.140625" defaultRowHeight="12.75"/>
  <cols>
    <col min="1" max="1" width="74.00390625" style="3" customWidth="1"/>
    <col min="2" max="2" width="9.421875" style="3" customWidth="1"/>
    <col min="3" max="3" width="9.8515625" style="3" bestFit="1" customWidth="1"/>
    <col min="4" max="4" width="10.00390625" style="3" bestFit="1" customWidth="1"/>
    <col min="5" max="5" width="9.28125" style="3" customWidth="1"/>
    <col min="6" max="6" width="8.8515625" style="3" customWidth="1"/>
    <col min="7" max="10" width="9.28125" style="3" customWidth="1"/>
    <col min="11" max="11" width="20.421875" style="3" customWidth="1"/>
    <col min="12" max="16384" width="9.140625" style="3" customWidth="1"/>
  </cols>
  <sheetData>
    <row r="1" spans="1:10" ht="15">
      <c r="A1" s="17" t="s">
        <v>96</v>
      </c>
      <c r="B1" s="12"/>
      <c r="C1" s="12"/>
      <c r="D1" s="12"/>
      <c r="E1" s="12"/>
      <c r="F1" s="12"/>
      <c r="G1" s="12"/>
      <c r="H1" s="12"/>
      <c r="I1" s="12"/>
      <c r="J1" s="12"/>
    </row>
    <row r="2" spans="1:10" ht="12.75">
      <c r="A2" s="209"/>
      <c r="B2" s="12"/>
      <c r="C2" s="12"/>
      <c r="D2" s="12"/>
      <c r="E2" s="12"/>
      <c r="F2" s="12"/>
      <c r="G2" s="12"/>
      <c r="H2" s="12"/>
      <c r="I2" s="12"/>
      <c r="J2" s="12"/>
    </row>
    <row r="3" spans="1:10" ht="12.75">
      <c r="A3" s="209" t="s">
        <v>107</v>
      </c>
      <c r="B3" s="12"/>
      <c r="C3" s="12"/>
      <c r="D3" s="12"/>
      <c r="E3" s="12"/>
      <c r="F3" s="12"/>
      <c r="G3" s="12"/>
      <c r="H3" s="12"/>
      <c r="I3" s="12"/>
      <c r="J3" s="12"/>
    </row>
    <row r="4" spans="1:10" ht="12.75">
      <c r="A4" s="327"/>
      <c r="B4" s="328" t="s">
        <v>98</v>
      </c>
      <c r="C4" s="328" t="s">
        <v>99</v>
      </c>
      <c r="D4" s="328" t="s">
        <v>100</v>
      </c>
      <c r="E4" s="328" t="s">
        <v>101</v>
      </c>
      <c r="F4" s="328" t="s">
        <v>98</v>
      </c>
      <c r="G4" s="328" t="s">
        <v>99</v>
      </c>
      <c r="H4" s="328" t="s">
        <v>100</v>
      </c>
      <c r="I4" s="328" t="s">
        <v>101</v>
      </c>
      <c r="J4" s="328" t="s">
        <v>98</v>
      </c>
    </row>
    <row r="5" spans="1:10" ht="12.75">
      <c r="A5" s="329" t="s">
        <v>12</v>
      </c>
      <c r="B5" s="330">
        <v>2017</v>
      </c>
      <c r="C5" s="330">
        <v>2018</v>
      </c>
      <c r="D5" s="330">
        <v>2018</v>
      </c>
      <c r="E5" s="330">
        <v>2018</v>
      </c>
      <c r="F5" s="330">
        <v>2018</v>
      </c>
      <c r="G5" s="330">
        <v>2019</v>
      </c>
      <c r="H5" s="330">
        <v>2019</v>
      </c>
      <c r="I5" s="330">
        <v>2019</v>
      </c>
      <c r="J5" s="330">
        <v>2019</v>
      </c>
    </row>
    <row r="6" spans="1:10" ht="12.75">
      <c r="A6" s="331" t="s">
        <v>302</v>
      </c>
      <c r="B6" s="332"/>
      <c r="C6" s="332"/>
      <c r="D6" s="332"/>
      <c r="E6" s="332"/>
      <c r="F6" s="332"/>
      <c r="G6" s="332"/>
      <c r="H6" s="332"/>
      <c r="I6" s="332"/>
      <c r="J6" s="332"/>
    </row>
    <row r="7" spans="1:10" ht="12.75">
      <c r="A7" s="332" t="s">
        <v>292</v>
      </c>
      <c r="B7" s="157">
        <v>118204.17118326014</v>
      </c>
      <c r="C7" s="157">
        <v>117111.00179710085</v>
      </c>
      <c r="D7" s="157">
        <v>123228.01622694348</v>
      </c>
      <c r="E7" s="157">
        <v>124698.97875860479</v>
      </c>
      <c r="F7" s="157">
        <v>125857.18950536069</v>
      </c>
      <c r="G7" s="157">
        <v>126105.99463323623</v>
      </c>
      <c r="H7" s="157">
        <v>126772.26745303613</v>
      </c>
      <c r="I7" s="157">
        <v>127090.37780014485</v>
      </c>
      <c r="J7" s="157">
        <v>131154.62714457815</v>
      </c>
    </row>
    <row r="8" spans="1:10" ht="12.75">
      <c r="A8" s="332" t="s">
        <v>108</v>
      </c>
      <c r="B8" s="157">
        <v>132126.66118326015</v>
      </c>
      <c r="C8" s="157">
        <v>131357.42679710084</v>
      </c>
      <c r="D8" s="157">
        <v>138483.4762269435</v>
      </c>
      <c r="E8" s="157">
        <v>139847.5087586048</v>
      </c>
      <c r="F8" s="157">
        <v>141108.3995053607</v>
      </c>
      <c r="G8" s="157">
        <v>141868.22463323624</v>
      </c>
      <c r="H8" s="157">
        <v>142537.04745303612</v>
      </c>
      <c r="I8" s="157">
        <v>143772.81780014484</v>
      </c>
      <c r="J8" s="157">
        <v>155397.80714457817</v>
      </c>
    </row>
    <row r="9" spans="1:10" ht="12.75">
      <c r="A9" s="332" t="s">
        <v>303</v>
      </c>
      <c r="B9" s="157">
        <v>147848.62330196015</v>
      </c>
      <c r="C9" s="157">
        <v>148383.64010177008</v>
      </c>
      <c r="D9" s="157">
        <v>157125.59922694348</v>
      </c>
      <c r="E9" s="157">
        <v>158281.7242747037</v>
      </c>
      <c r="F9" s="279">
        <v>159330.77981726069</v>
      </c>
      <c r="G9" s="279">
        <v>160430.50621613621</v>
      </c>
      <c r="H9" s="279">
        <v>160924.19317963612</v>
      </c>
      <c r="I9" s="279">
        <v>162552.09291564484</v>
      </c>
      <c r="J9" s="279">
        <v>173382.41357077815</v>
      </c>
    </row>
    <row r="10" spans="1:10" ht="12.75">
      <c r="A10" s="332"/>
      <c r="B10" s="332"/>
      <c r="C10" s="332"/>
      <c r="D10" s="332"/>
      <c r="E10" s="332"/>
      <c r="F10" s="332"/>
      <c r="G10" s="332"/>
      <c r="H10" s="332"/>
      <c r="I10" s="332"/>
      <c r="J10" s="332"/>
    </row>
    <row r="11" spans="1:10" ht="12.75">
      <c r="A11" s="331" t="s">
        <v>304</v>
      </c>
      <c r="B11" s="332"/>
      <c r="C11" s="332"/>
      <c r="D11" s="332"/>
      <c r="E11" s="332"/>
      <c r="F11" s="157"/>
      <c r="G11" s="157"/>
      <c r="H11" s="157"/>
      <c r="I11" s="157"/>
      <c r="J11" s="157"/>
    </row>
    <row r="12" spans="1:10" ht="12.75">
      <c r="A12" s="332" t="s">
        <v>305</v>
      </c>
      <c r="B12" s="157">
        <v>610818.9566039542</v>
      </c>
      <c r="C12" s="157">
        <v>615307.629753878</v>
      </c>
      <c r="D12" s="157">
        <v>637037.3434975402</v>
      </c>
      <c r="E12" s="157">
        <v>631957.8414894989</v>
      </c>
      <c r="F12" s="157">
        <v>716497.8437478696</v>
      </c>
      <c r="G12" s="157">
        <v>739047.0822136339</v>
      </c>
      <c r="H12" s="157">
        <v>763519.138485458</v>
      </c>
      <c r="I12" s="157">
        <v>777242.6385216629</v>
      </c>
      <c r="J12" s="157">
        <v>745637.2135942919</v>
      </c>
    </row>
    <row r="13" spans="1:10" ht="12.75">
      <c r="A13" s="332" t="s">
        <v>179</v>
      </c>
      <c r="B13" s="157">
        <v>48865.51652831635</v>
      </c>
      <c r="C13" s="157">
        <v>49224.61038031024</v>
      </c>
      <c r="D13" s="157">
        <v>50962.98747980322</v>
      </c>
      <c r="E13" s="157">
        <v>50556.62731915991</v>
      </c>
      <c r="F13" s="333">
        <v>57319.82749982957</v>
      </c>
      <c r="G13" s="333">
        <v>59123.76657709072</v>
      </c>
      <c r="H13" s="333">
        <v>61081.53107883664</v>
      </c>
      <c r="I13" s="333">
        <v>62179.41108173304</v>
      </c>
      <c r="J13" s="333">
        <v>59650.97708754335</v>
      </c>
    </row>
    <row r="14" spans="1:10" ht="12.75">
      <c r="A14" s="332" t="s">
        <v>293</v>
      </c>
      <c r="B14" s="335">
        <v>0.19351752250855886</v>
      </c>
      <c r="C14" s="335">
        <v>0.190329188415793</v>
      </c>
      <c r="D14" s="335">
        <v>0.19343923473996363</v>
      </c>
      <c r="E14" s="335">
        <v>0.197321673332978</v>
      </c>
      <c r="F14" s="334">
        <v>0.17565606177825274</v>
      </c>
      <c r="G14" s="334">
        <v>0.17063323524059754</v>
      </c>
      <c r="H14" s="334">
        <v>0.16603679077973843</v>
      </c>
      <c r="I14" s="334">
        <v>0.16351441815116355</v>
      </c>
      <c r="J14" s="334">
        <v>0.17589603029747436</v>
      </c>
    </row>
    <row r="15" spans="1:10" ht="12.75">
      <c r="A15" s="332" t="s">
        <v>109</v>
      </c>
      <c r="B15" s="334">
        <v>0.21631067561796233</v>
      </c>
      <c r="C15" s="334">
        <v>0.21348252556147174</v>
      </c>
      <c r="D15" s="334">
        <v>0.2173867476380971</v>
      </c>
      <c r="E15" s="334">
        <v>0.22129246537868716</v>
      </c>
      <c r="F15" s="334">
        <v>0.19694183414041883</v>
      </c>
      <c r="G15" s="334">
        <v>0.19196101039774738</v>
      </c>
      <c r="H15" s="334">
        <v>0.18668431512506334</v>
      </c>
      <c r="I15" s="334">
        <v>0.18497803732641938</v>
      </c>
      <c r="J15" s="334">
        <v>0.20840940185459375</v>
      </c>
    </row>
    <row r="16" spans="1:10" ht="12.75">
      <c r="A16" s="332" t="s">
        <v>110</v>
      </c>
      <c r="B16" s="334">
        <v>0.242049827863844</v>
      </c>
      <c r="C16" s="334">
        <v>0.24115358387661026</v>
      </c>
      <c r="D16" s="334">
        <v>0.2466505312926765</v>
      </c>
      <c r="E16" s="334">
        <v>0.2504624737334379</v>
      </c>
      <c r="F16" s="395">
        <v>0.22237440239014591</v>
      </c>
      <c r="G16" s="395">
        <v>0.2170775178972442</v>
      </c>
      <c r="H16" s="395">
        <v>0.21076641706565563</v>
      </c>
      <c r="I16" s="395">
        <v>0.2091394435395663</v>
      </c>
      <c r="J16" s="395">
        <v>0.23252918280097115</v>
      </c>
    </row>
    <row r="17" spans="1:10" ht="12.75">
      <c r="A17" s="332" t="s">
        <v>306</v>
      </c>
      <c r="B17" s="336">
        <v>3.0256228482980547</v>
      </c>
      <c r="C17" s="336">
        <v>3.0144197984576286</v>
      </c>
      <c r="D17" s="336">
        <v>3.083131641158456</v>
      </c>
      <c r="E17" s="336">
        <v>3.1307809216679736</v>
      </c>
      <c r="F17" s="337">
        <v>2.7796800298768236</v>
      </c>
      <c r="G17" s="337">
        <v>2.7134689737155524</v>
      </c>
      <c r="H17" s="337">
        <v>2.6345802133206955</v>
      </c>
      <c r="I17" s="337">
        <v>2.6142430442445783</v>
      </c>
      <c r="J17" s="337">
        <v>2.9066147850121395</v>
      </c>
    </row>
    <row r="18" spans="1:10" ht="12.75">
      <c r="A18" s="332"/>
      <c r="B18" s="337"/>
      <c r="C18" s="337"/>
      <c r="D18" s="337"/>
      <c r="E18" s="337"/>
      <c r="F18" s="338"/>
      <c r="G18" s="338"/>
      <c r="H18" s="338"/>
      <c r="I18" s="338"/>
      <c r="J18" s="338"/>
    </row>
    <row r="19" spans="1:10" ht="12.75">
      <c r="A19" s="332" t="s">
        <v>324</v>
      </c>
      <c r="B19" s="339">
        <v>0.10937200000000001</v>
      </c>
      <c r="C19" s="339">
        <v>0.1095</v>
      </c>
      <c r="D19" s="339">
        <v>0.10950800000000001</v>
      </c>
      <c r="E19" s="338">
        <v>0.10951071653541593</v>
      </c>
      <c r="F19" s="338">
        <v>0.11173100000000001</v>
      </c>
      <c r="G19" s="338">
        <v>0.11173100000000001</v>
      </c>
      <c r="H19" s="338">
        <v>0.112249</v>
      </c>
      <c r="I19" s="338">
        <v>0.11477100000000001</v>
      </c>
      <c r="J19" s="338">
        <v>0.115357</v>
      </c>
    </row>
    <row r="20" spans="1:10" ht="12.75">
      <c r="A20" s="332" t="s">
        <v>403</v>
      </c>
      <c r="B20" s="339">
        <v>0.025</v>
      </c>
      <c r="C20" s="339">
        <v>0.025</v>
      </c>
      <c r="D20" s="339">
        <v>0.025</v>
      </c>
      <c r="E20" s="338">
        <v>0.025</v>
      </c>
      <c r="F20" s="338">
        <v>0.025</v>
      </c>
      <c r="G20" s="338">
        <v>0.025</v>
      </c>
      <c r="H20" s="338">
        <v>0.025</v>
      </c>
      <c r="I20" s="338">
        <v>0.025</v>
      </c>
      <c r="J20" s="338">
        <v>0.025</v>
      </c>
    </row>
    <row r="21" spans="1:10" ht="12.75">
      <c r="A21" s="332" t="s">
        <v>379</v>
      </c>
      <c r="B21" s="339">
        <v>0.03</v>
      </c>
      <c r="C21" s="339">
        <v>0.03</v>
      </c>
      <c r="D21" s="339">
        <v>0.03</v>
      </c>
      <c r="E21" s="338">
        <v>0.03</v>
      </c>
      <c r="F21" s="338">
        <v>0.03</v>
      </c>
      <c r="G21" s="338">
        <v>0.03</v>
      </c>
      <c r="H21" s="338">
        <v>0.03</v>
      </c>
      <c r="I21" s="338">
        <v>0.03</v>
      </c>
      <c r="J21" s="338">
        <v>0.03</v>
      </c>
    </row>
    <row r="22" spans="1:10" ht="12.75">
      <c r="A22" s="332" t="s">
        <v>404</v>
      </c>
      <c r="B22" s="339">
        <v>0.009372</v>
      </c>
      <c r="C22" s="339">
        <v>0.0095</v>
      </c>
      <c r="D22" s="339">
        <v>0.009508</v>
      </c>
      <c r="E22" s="338">
        <v>0.009510716535415926</v>
      </c>
      <c r="F22" s="340">
        <v>0.011731</v>
      </c>
      <c r="G22" s="340">
        <v>0.011731</v>
      </c>
      <c r="H22" s="340">
        <v>0.012249</v>
      </c>
      <c r="I22" s="340">
        <v>0.014771</v>
      </c>
      <c r="J22" s="340">
        <v>0.015357</v>
      </c>
    </row>
    <row r="23" spans="1:10" ht="12.75">
      <c r="A23" s="332" t="s">
        <v>405</v>
      </c>
      <c r="B23" s="339">
        <v>0.14851752250855885</v>
      </c>
      <c r="C23" s="339">
        <v>0.145329188415793</v>
      </c>
      <c r="D23" s="339">
        <v>0.14843923473996362</v>
      </c>
      <c r="E23" s="340">
        <v>0.15232167333297802</v>
      </c>
      <c r="F23" s="339">
        <v>0.13065606177825273</v>
      </c>
      <c r="G23" s="339">
        <v>0.12563323524059752</v>
      </c>
      <c r="H23" s="339">
        <v>0.12103679077973843</v>
      </c>
      <c r="I23" s="339">
        <v>0.11851441815116354</v>
      </c>
      <c r="J23" s="339">
        <v>0.13089603029747438</v>
      </c>
    </row>
    <row r="24" spans="1:10" ht="12.75">
      <c r="A24" s="332"/>
      <c r="B24" s="337"/>
      <c r="C24" s="337"/>
      <c r="D24" s="337"/>
      <c r="E24" s="337"/>
      <c r="F24" s="12"/>
      <c r="G24" s="12"/>
      <c r="H24" s="12"/>
      <c r="I24" s="12"/>
      <c r="J24" s="12"/>
    </row>
    <row r="25" spans="1:10" ht="12.75">
      <c r="A25" s="331" t="s">
        <v>307</v>
      </c>
      <c r="B25" s="337"/>
      <c r="C25" s="337"/>
      <c r="D25" s="337"/>
      <c r="E25" s="337"/>
      <c r="F25" s="279"/>
      <c r="G25" s="279"/>
      <c r="H25" s="279"/>
      <c r="I25" s="279"/>
      <c r="J25" s="279"/>
    </row>
    <row r="26" spans="1:10" ht="12.75">
      <c r="A26" s="332" t="s">
        <v>317</v>
      </c>
      <c r="B26" s="279">
        <v>89773.53220634883</v>
      </c>
      <c r="C26" s="279"/>
      <c r="D26" s="279"/>
      <c r="E26" s="279"/>
      <c r="F26" s="279"/>
      <c r="G26" s="279"/>
      <c r="H26" s="279"/>
      <c r="I26" s="279"/>
      <c r="J26" s="279"/>
    </row>
    <row r="27" spans="1:10" ht="12.75">
      <c r="A27" s="332" t="s">
        <v>308</v>
      </c>
      <c r="B27" s="279">
        <v>149029.5125586129</v>
      </c>
      <c r="C27" s="279"/>
      <c r="D27" s="279"/>
      <c r="E27" s="279"/>
      <c r="F27" s="279"/>
      <c r="G27" s="279"/>
      <c r="H27" s="279"/>
      <c r="I27" s="279"/>
      <c r="J27" s="279"/>
    </row>
    <row r="28" spans="1:10" ht="12.75">
      <c r="A28" s="332" t="s">
        <v>309</v>
      </c>
      <c r="B28" s="337">
        <v>1.660060698247467</v>
      </c>
      <c r="C28" s="337"/>
      <c r="D28" s="337"/>
      <c r="E28" s="337"/>
      <c r="F28" s="337"/>
      <c r="G28" s="337"/>
      <c r="H28" s="337"/>
      <c r="I28" s="337"/>
      <c r="J28" s="337"/>
    </row>
    <row r="29" spans="1:10" ht="12.75">
      <c r="A29" s="332"/>
      <c r="B29" s="337"/>
      <c r="C29" s="337"/>
      <c r="D29" s="337"/>
      <c r="E29" s="337"/>
      <c r="F29" s="12"/>
      <c r="G29" s="12"/>
      <c r="H29" s="12"/>
      <c r="I29" s="12"/>
      <c r="J29" s="12"/>
    </row>
    <row r="30" spans="1:10" ht="12.75">
      <c r="A30" s="331" t="s">
        <v>310</v>
      </c>
      <c r="B30" s="337"/>
      <c r="C30" s="337"/>
      <c r="D30" s="337"/>
      <c r="E30" s="337"/>
      <c r="F30" s="279"/>
      <c r="G30" s="279"/>
      <c r="H30" s="279"/>
      <c r="I30" s="279"/>
      <c r="J30" s="279"/>
    </row>
    <row r="31" spans="1:10" ht="12.75">
      <c r="A31" s="332" t="s">
        <v>325</v>
      </c>
      <c r="B31" s="279">
        <v>2519532.265</v>
      </c>
      <c r="C31" s="279">
        <v>2833268.577</v>
      </c>
      <c r="D31" s="279">
        <v>2954414.238</v>
      </c>
      <c r="E31" s="279">
        <v>2914154.447</v>
      </c>
      <c r="F31" s="341">
        <v>2773607.71</v>
      </c>
      <c r="G31" s="341">
        <v>3108939.05</v>
      </c>
      <c r="H31" s="341">
        <v>3130475.987</v>
      </c>
      <c r="I31" s="341">
        <v>3230205.864</v>
      </c>
      <c r="J31" s="341">
        <v>3063480.98</v>
      </c>
    </row>
    <row r="32" spans="1:10" ht="12.75">
      <c r="A32" s="332" t="s">
        <v>311</v>
      </c>
      <c r="B32" s="279">
        <v>2140093.4050000003</v>
      </c>
      <c r="C32" s="279">
        <v>2406997.1520000002</v>
      </c>
      <c r="D32" s="279">
        <v>2506531.9579999996</v>
      </c>
      <c r="E32" s="279">
        <v>2475559.415</v>
      </c>
      <c r="F32" s="342">
        <v>2311249.891</v>
      </c>
      <c r="G32" s="342">
        <v>2584800.841</v>
      </c>
      <c r="H32" s="342">
        <v>2607350.003</v>
      </c>
      <c r="I32" s="342">
        <v>2691090.782</v>
      </c>
      <c r="J32" s="342">
        <v>2554625.055</v>
      </c>
    </row>
    <row r="33" spans="1:10" ht="12.75">
      <c r="A33" s="332" t="s">
        <v>312</v>
      </c>
      <c r="B33" s="279">
        <v>379438.86</v>
      </c>
      <c r="C33" s="279">
        <v>426271.425</v>
      </c>
      <c r="D33" s="279">
        <v>447882.28</v>
      </c>
      <c r="E33" s="279">
        <v>438595.032</v>
      </c>
      <c r="F33" s="341">
        <v>462357.819</v>
      </c>
      <c r="G33" s="341">
        <v>524138.209</v>
      </c>
      <c r="H33" s="341">
        <v>523125.984</v>
      </c>
      <c r="I33" s="341">
        <v>539115.082</v>
      </c>
      <c r="J33" s="341">
        <v>508855.925</v>
      </c>
    </row>
    <row r="34" spans="1:10" ht="12.75">
      <c r="A34" s="332" t="s">
        <v>310</v>
      </c>
      <c r="B34" s="343">
        <v>0.0524409482738893</v>
      </c>
      <c r="C34" s="343">
        <v>0.04636250437513706</v>
      </c>
      <c r="D34" s="343">
        <v>0.046873412145715325</v>
      </c>
      <c r="E34" s="344">
        <v>0.047989051816581633</v>
      </c>
      <c r="F34" s="339">
        <v>0.050875399212587526</v>
      </c>
      <c r="G34" s="339">
        <v>0.045632359577212116</v>
      </c>
      <c r="H34" s="339">
        <v>0.045532068619900945</v>
      </c>
      <c r="I34" s="339">
        <v>0.04450887152502081</v>
      </c>
      <c r="J34" s="339">
        <v>0.05072589259051909</v>
      </c>
    </row>
    <row r="35" spans="1:10" ht="9.75" customHeight="1">
      <c r="A35" s="332"/>
      <c r="B35" s="343"/>
      <c r="C35" s="343"/>
      <c r="D35" s="346"/>
      <c r="E35" s="345"/>
      <c r="F35" s="343"/>
      <c r="G35" s="343"/>
      <c r="H35" s="343"/>
      <c r="I35" s="332"/>
      <c r="J35" s="12"/>
    </row>
    <row r="36" spans="1:10" ht="26.25" customHeight="1">
      <c r="A36" s="829" t="s">
        <v>500</v>
      </c>
      <c r="B36" s="829"/>
      <c r="C36" s="829"/>
      <c r="D36" s="829"/>
      <c r="E36" s="158"/>
      <c r="F36" s="332"/>
      <c r="G36" s="332"/>
      <c r="H36" s="332"/>
      <c r="I36" s="332"/>
      <c r="J36" s="332"/>
    </row>
    <row r="37" spans="1:10" ht="12.75">
      <c r="A37" s="332"/>
      <c r="B37" s="343"/>
      <c r="C37" s="343"/>
      <c r="D37" s="343"/>
      <c r="E37" s="343"/>
      <c r="F37" s="393"/>
      <c r="G37" s="345"/>
      <c r="H37" s="343"/>
      <c r="I37" s="343"/>
      <c r="J37" s="343"/>
    </row>
    <row r="38" spans="1:10" ht="12.75">
      <c r="A38" s="12"/>
      <c r="B38" s="343"/>
      <c r="C38" s="343"/>
      <c r="D38" s="343"/>
      <c r="E38" s="343"/>
      <c r="F38" s="393"/>
      <c r="G38" s="345"/>
      <c r="H38" s="343"/>
      <c r="I38" s="343"/>
      <c r="J38" s="343"/>
    </row>
    <row r="39" spans="1:10" ht="12.75">
      <c r="A39" s="332"/>
      <c r="B39" s="279"/>
      <c r="C39" s="279"/>
      <c r="D39" s="279"/>
      <c r="E39" s="279"/>
      <c r="F39" s="364"/>
      <c r="G39" s="352"/>
      <c r="H39" s="352"/>
      <c r="I39" s="352"/>
      <c r="J39" s="158"/>
    </row>
    <row r="40" spans="1:10" ht="12.75">
      <c r="A40" s="209" t="s">
        <v>318</v>
      </c>
      <c r="B40" s="157"/>
      <c r="C40" s="157"/>
      <c r="D40" s="157"/>
      <c r="E40" s="157"/>
      <c r="F40" s="394"/>
      <c r="G40" s="352"/>
      <c r="H40" s="352"/>
      <c r="I40" s="352"/>
      <c r="J40" s="352"/>
    </row>
    <row r="41" spans="1:10" ht="12.75">
      <c r="A41" s="327"/>
      <c r="B41" s="328" t="s">
        <v>98</v>
      </c>
      <c r="C41" s="328" t="s">
        <v>99</v>
      </c>
      <c r="D41" s="328" t="s">
        <v>100</v>
      </c>
      <c r="E41" s="328" t="s">
        <v>101</v>
      </c>
      <c r="F41" s="328" t="s">
        <v>98</v>
      </c>
      <c r="G41" s="328" t="s">
        <v>99</v>
      </c>
      <c r="H41" s="328" t="s">
        <v>100</v>
      </c>
      <c r="I41" s="328" t="s">
        <v>101</v>
      </c>
      <c r="J41" s="328" t="s">
        <v>98</v>
      </c>
    </row>
    <row r="42" spans="1:10" ht="12.75">
      <c r="A42" s="329" t="s">
        <v>12</v>
      </c>
      <c r="B42" s="330">
        <v>2017</v>
      </c>
      <c r="C42" s="330">
        <v>2018</v>
      </c>
      <c r="D42" s="330">
        <v>2018</v>
      </c>
      <c r="E42" s="330">
        <v>2018</v>
      </c>
      <c r="F42" s="330">
        <v>2018</v>
      </c>
      <c r="G42" s="330">
        <v>2019</v>
      </c>
      <c r="H42" s="330">
        <v>2019</v>
      </c>
      <c r="I42" s="330">
        <v>2019</v>
      </c>
      <c r="J42" s="330">
        <v>2019</v>
      </c>
    </row>
    <row r="43" spans="1:10" ht="12.75" hidden="1">
      <c r="A43" s="332" t="s">
        <v>326</v>
      </c>
      <c r="B43" s="157"/>
      <c r="C43" s="157"/>
      <c r="D43" s="157"/>
      <c r="E43" s="157"/>
      <c r="F43" s="157"/>
      <c r="G43" s="157"/>
      <c r="H43" s="157"/>
      <c r="I43" s="157"/>
      <c r="J43" s="157"/>
    </row>
    <row r="44" spans="1:10" ht="12.75" hidden="1">
      <c r="A44" s="332" t="s">
        <v>327</v>
      </c>
      <c r="B44" s="157"/>
      <c r="C44" s="157"/>
      <c r="D44" s="157"/>
      <c r="E44" s="157"/>
      <c r="F44" s="157"/>
      <c r="G44" s="157"/>
      <c r="H44" s="157"/>
      <c r="I44" s="157"/>
      <c r="J44" s="157"/>
    </row>
    <row r="45" spans="1:10" ht="12.75" hidden="1">
      <c r="A45" s="332" t="s">
        <v>328</v>
      </c>
      <c r="B45" s="111"/>
      <c r="C45" s="111"/>
      <c r="D45" s="111"/>
      <c r="E45" s="111"/>
      <c r="F45" s="111"/>
      <c r="G45" s="111"/>
      <c r="H45" s="111"/>
      <c r="I45" s="111"/>
      <c r="J45" s="111"/>
    </row>
    <row r="46" spans="1:10" ht="12.75" hidden="1">
      <c r="A46" s="158" t="s">
        <v>431</v>
      </c>
      <c r="B46" s="111"/>
      <c r="C46" s="111"/>
      <c r="D46" s="111"/>
      <c r="E46" s="111"/>
      <c r="F46" s="111"/>
      <c r="G46" s="111"/>
      <c r="H46" s="111"/>
      <c r="I46" s="111"/>
      <c r="J46" s="111"/>
    </row>
    <row r="47" spans="1:10" ht="12.75" hidden="1">
      <c r="A47" s="158" t="s">
        <v>416</v>
      </c>
      <c r="B47" s="111"/>
      <c r="C47" s="111"/>
      <c r="D47" s="111"/>
      <c r="E47" s="111"/>
      <c r="F47" s="111"/>
      <c r="G47" s="111"/>
      <c r="H47" s="111"/>
      <c r="I47" s="111"/>
      <c r="J47" s="111"/>
    </row>
    <row r="48" spans="1:10" ht="13.5">
      <c r="A48" s="158" t="s">
        <v>501</v>
      </c>
      <c r="B48" s="111">
        <v>143925.24349966648</v>
      </c>
      <c r="C48" s="111">
        <v>130196.28571026097</v>
      </c>
      <c r="D48" s="111">
        <v>139572.79951400438</v>
      </c>
      <c r="E48" s="111">
        <v>145364.0632799954</v>
      </c>
      <c r="F48" s="350">
        <v>148789.14004708757</v>
      </c>
      <c r="G48" s="350">
        <v>138410.0002614874</v>
      </c>
      <c r="H48" s="350">
        <v>142807.15578019893</v>
      </c>
      <c r="I48" s="350">
        <v>146087.6979015956</v>
      </c>
      <c r="J48" s="350">
        <v>155700.3042734347</v>
      </c>
    </row>
    <row r="49" spans="1:10" ht="15.75" customHeight="1">
      <c r="A49" s="158" t="s">
        <v>374</v>
      </c>
      <c r="B49" s="351">
        <v>-14357.145108294491</v>
      </c>
      <c r="C49" s="351">
        <v>-2201.273441487368</v>
      </c>
      <c r="D49" s="351">
        <v>-6651.104448567371</v>
      </c>
      <c r="E49" s="350">
        <v>-9844.948976646561</v>
      </c>
      <c r="F49" s="352">
        <v>-14226.862293497104</v>
      </c>
      <c r="G49" s="352">
        <v>-3507.96078589491</v>
      </c>
      <c r="H49" s="352">
        <v>-7145.399874178551</v>
      </c>
      <c r="I49" s="352">
        <v>-10307.04699977031</v>
      </c>
      <c r="J49" s="352">
        <v>-14074.661633995025</v>
      </c>
    </row>
    <row r="50" spans="1:10" ht="13.5">
      <c r="A50" s="353" t="s">
        <v>502</v>
      </c>
      <c r="B50" s="354">
        <v>129568.09839137198</v>
      </c>
      <c r="C50" s="354">
        <v>127995.0122687736</v>
      </c>
      <c r="D50" s="354">
        <v>132921.695065437</v>
      </c>
      <c r="E50" s="354">
        <v>135519.11430334885</v>
      </c>
      <c r="F50" s="354">
        <v>134562.27775359046</v>
      </c>
      <c r="G50" s="354">
        <v>134902.0394755925</v>
      </c>
      <c r="H50" s="354">
        <v>135661.75590602038</v>
      </c>
      <c r="I50" s="354">
        <v>135780.65090182528</v>
      </c>
      <c r="J50" s="354">
        <v>141625.6426394397</v>
      </c>
    </row>
    <row r="51" spans="1:10" ht="3" customHeight="1">
      <c r="A51" s="322"/>
      <c r="B51" s="111"/>
      <c r="C51" s="111"/>
      <c r="D51" s="111"/>
      <c r="E51" s="111">
        <v>0</v>
      </c>
      <c r="F51" s="111"/>
      <c r="G51" s="111"/>
      <c r="H51" s="111"/>
      <c r="I51" s="111"/>
      <c r="J51" s="111"/>
    </row>
    <row r="52" spans="1:10" ht="12.75">
      <c r="A52" s="158" t="s">
        <v>329</v>
      </c>
      <c r="B52" s="111">
        <v>-663.185226578314</v>
      </c>
      <c r="C52" s="111">
        <v>-850.1747982635119</v>
      </c>
      <c r="D52" s="111">
        <v>-773.8328698978847</v>
      </c>
      <c r="E52" s="111">
        <v>-726.4035745948803</v>
      </c>
      <c r="F52" s="111">
        <v>-867.5637280635023</v>
      </c>
      <c r="G52" s="111">
        <v>-1015.544286511954</v>
      </c>
      <c r="H52" s="3">
        <v>-1248.4078876947622</v>
      </c>
      <c r="I52" s="111">
        <v>-1266.8380119471435</v>
      </c>
      <c r="J52" s="111">
        <v>-1033.4839714273082</v>
      </c>
    </row>
    <row r="53" spans="1:10" ht="12.75">
      <c r="A53" s="158" t="s">
        <v>128</v>
      </c>
      <c r="B53" s="111">
        <v>-6225.370355413929</v>
      </c>
      <c r="C53" s="111">
        <v>-6355.917447445519</v>
      </c>
      <c r="D53" s="111">
        <v>-6404.519253241065</v>
      </c>
      <c r="E53" s="111">
        <v>-6457.559922148563</v>
      </c>
      <c r="F53" s="111">
        <v>-6466.833620269728</v>
      </c>
      <c r="G53" s="111">
        <v>-6493.778101740181</v>
      </c>
      <c r="H53" s="111">
        <v>-6542.247361953191</v>
      </c>
      <c r="I53" s="383">
        <v>-6578.990223775904</v>
      </c>
      <c r="J53" s="383">
        <v>-6688.167753419622</v>
      </c>
    </row>
    <row r="54" spans="1:10" ht="12.75">
      <c r="A54" s="158" t="s">
        <v>330</v>
      </c>
      <c r="B54" s="111">
        <v>-75.147</v>
      </c>
      <c r="C54" s="111">
        <v>-52.50923232009</v>
      </c>
      <c r="D54" s="111">
        <v>-17.576128651620003</v>
      </c>
      <c r="E54" s="111"/>
      <c r="F54" s="111"/>
      <c r="G54" s="111"/>
      <c r="H54" s="111"/>
      <c r="I54" s="111"/>
      <c r="J54" s="111"/>
    </row>
    <row r="55" spans="1:13" ht="12.75">
      <c r="A55" s="158" t="s">
        <v>331</v>
      </c>
      <c r="B55" s="111">
        <v>-1192.33989215</v>
      </c>
      <c r="C55" s="111">
        <v>-933.07523516</v>
      </c>
      <c r="D55" s="111">
        <v>-632.85525699</v>
      </c>
      <c r="E55" s="111">
        <v>-519.3161904</v>
      </c>
      <c r="F55" s="111">
        <v>-312.59182675</v>
      </c>
      <c r="G55" s="111">
        <v>-139.56160888000002</v>
      </c>
      <c r="H55" s="111">
        <v>15.94080812</v>
      </c>
      <c r="I55" s="111">
        <v>43.661926460000004</v>
      </c>
      <c r="J55" s="111">
        <v>-14.711263670000001</v>
      </c>
      <c r="M55" s="111"/>
    </row>
    <row r="56" spans="1:10" ht="12.75">
      <c r="A56" s="158" t="s">
        <v>332</v>
      </c>
      <c r="B56" s="111">
        <v>-1307.323036852763</v>
      </c>
      <c r="C56" s="111"/>
      <c r="D56" s="111">
        <v>-140.782</v>
      </c>
      <c r="E56" s="111"/>
      <c r="F56" s="111">
        <v>-78.45524118592265</v>
      </c>
      <c r="G56" s="111">
        <v>-82.2569089139048</v>
      </c>
      <c r="H56" s="111">
        <v>-642.2406847933521</v>
      </c>
      <c r="I56" s="111">
        <v>-733.1307266809712</v>
      </c>
      <c r="J56" s="111">
        <v>-815.8819934762917</v>
      </c>
    </row>
    <row r="57" spans="1:10" ht="12.75">
      <c r="A57" s="158" t="s">
        <v>333</v>
      </c>
      <c r="B57" s="111">
        <v>98.67505110244299</v>
      </c>
      <c r="C57" s="111">
        <v>307.04919097394</v>
      </c>
      <c r="D57" s="111">
        <v>210.28741098533504</v>
      </c>
      <c r="E57" s="111">
        <v>196.021285615648</v>
      </c>
      <c r="F57" s="111">
        <v>8.093151548611</v>
      </c>
      <c r="G57" s="111">
        <v>62.127272605970994</v>
      </c>
      <c r="H57" s="111">
        <v>97.05708550857301</v>
      </c>
      <c r="I57" s="111">
        <v>25.98393426360398</v>
      </c>
      <c r="J57" s="111">
        <v>18.709049600848985</v>
      </c>
    </row>
    <row r="58" spans="1:10" ht="12.75">
      <c r="A58" s="158" t="s">
        <v>334</v>
      </c>
      <c r="B58" s="111">
        <v>-1806.6367482192898</v>
      </c>
      <c r="C58" s="111">
        <v>-2824.5029494576047</v>
      </c>
      <c r="D58" s="111">
        <v>-1764.0807406983147</v>
      </c>
      <c r="E58" s="111">
        <v>-3114.3971432162557</v>
      </c>
      <c r="F58" s="111">
        <v>-815.536983509235</v>
      </c>
      <c r="G58" s="111">
        <v>-966.0712089162208</v>
      </c>
      <c r="H58" s="111">
        <v>-397.7504121715017</v>
      </c>
      <c r="I58" s="111"/>
      <c r="J58" s="111">
        <v>-1761.3195624691239</v>
      </c>
    </row>
    <row r="59" spans="1:10" ht="12.75">
      <c r="A59" s="158" t="s">
        <v>335</v>
      </c>
      <c r="B59" s="111">
        <v>-192.6</v>
      </c>
      <c r="C59" s="111">
        <v>-174.88</v>
      </c>
      <c r="D59" s="111">
        <v>-170.32</v>
      </c>
      <c r="E59" s="111">
        <v>-198.48</v>
      </c>
      <c r="F59" s="111">
        <v>-172.2</v>
      </c>
      <c r="G59" s="111">
        <v>-160.96</v>
      </c>
      <c r="H59" s="111">
        <v>-171.84</v>
      </c>
      <c r="I59" s="111">
        <v>-180.96</v>
      </c>
      <c r="J59" s="111">
        <v>-176.16</v>
      </c>
    </row>
    <row r="60" spans="1:10" ht="12.75">
      <c r="A60" s="158" t="s">
        <v>336</v>
      </c>
      <c r="B60" s="111"/>
      <c r="C60" s="111"/>
      <c r="D60" s="111"/>
      <c r="E60" s="111"/>
      <c r="F60" s="111"/>
      <c r="G60" s="111"/>
      <c r="H60" s="111"/>
      <c r="I60" s="111"/>
      <c r="J60" s="111"/>
    </row>
    <row r="61" spans="1:10" ht="12.75">
      <c r="A61" s="353" t="s">
        <v>337</v>
      </c>
      <c r="B61" s="354">
        <v>-11363.92720811185</v>
      </c>
      <c r="C61" s="354">
        <v>-10884.010471672786</v>
      </c>
      <c r="D61" s="354">
        <v>-9693.67883849355</v>
      </c>
      <c r="E61" s="354">
        <v>-10820.135544744051</v>
      </c>
      <c r="F61" s="354">
        <v>-8705.088248229777</v>
      </c>
      <c r="G61" s="354">
        <v>-8796.04484235629</v>
      </c>
      <c r="H61" s="354">
        <v>-8889.488452984233</v>
      </c>
      <c r="I61" s="354">
        <v>-8690.273101680414</v>
      </c>
      <c r="J61" s="354">
        <v>-10471.015494861496</v>
      </c>
    </row>
    <row r="62" spans="1:7" ht="3" customHeight="1">
      <c r="A62" s="355"/>
      <c r="B62" s="352"/>
      <c r="C62" s="352"/>
      <c r="D62" s="352"/>
      <c r="E62" s="354">
        <v>0</v>
      </c>
      <c r="F62" s="354"/>
      <c r="G62" s="354"/>
    </row>
    <row r="63" spans="1:10" ht="12.75">
      <c r="A63" s="353" t="s">
        <v>292</v>
      </c>
      <c r="B63" s="354">
        <v>118204.17118326013</v>
      </c>
      <c r="C63" s="354">
        <v>117111.00179710082</v>
      </c>
      <c r="D63" s="354">
        <v>123228.01622694345</v>
      </c>
      <c r="E63" s="354">
        <v>124698.97875860479</v>
      </c>
      <c r="F63" s="356">
        <v>125857.18950536069</v>
      </c>
      <c r="G63" s="356">
        <v>126105.9946332362</v>
      </c>
      <c r="H63" s="356">
        <v>126772.26745303614</v>
      </c>
      <c r="I63" s="356">
        <v>127090.37780014487</v>
      </c>
      <c r="J63" s="356">
        <v>131154.6271445782</v>
      </c>
    </row>
    <row r="64" spans="1:10" ht="3" customHeight="1">
      <c r="A64" s="353"/>
      <c r="B64" s="354"/>
      <c r="C64" s="354"/>
      <c r="D64" s="354"/>
      <c r="E64" s="354">
        <v>0</v>
      </c>
      <c r="F64" s="354"/>
      <c r="G64" s="354"/>
      <c r="H64" s="354"/>
      <c r="I64" s="354"/>
      <c r="J64" s="354"/>
    </row>
    <row r="65" spans="1:10" ht="12.75">
      <c r="A65" s="158" t="s">
        <v>377</v>
      </c>
      <c r="B65" s="111">
        <v>13922.49</v>
      </c>
      <c r="C65" s="111">
        <v>14246.425</v>
      </c>
      <c r="D65" s="111">
        <v>15255.46</v>
      </c>
      <c r="E65" s="111">
        <v>15148.53</v>
      </c>
      <c r="F65" s="111">
        <v>15251.21</v>
      </c>
      <c r="G65" s="111">
        <v>15762.23</v>
      </c>
      <c r="H65" s="356">
        <v>15764.78</v>
      </c>
      <c r="I65" s="356">
        <v>16682.44</v>
      </c>
      <c r="J65" s="356">
        <v>24243.18</v>
      </c>
    </row>
    <row r="66" spans="1:10" ht="12.75">
      <c r="A66" s="158" t="s">
        <v>338</v>
      </c>
      <c r="B66" s="111"/>
      <c r="C66" s="111"/>
      <c r="D66" s="111"/>
      <c r="E66" s="111"/>
      <c r="F66" s="111"/>
      <c r="G66" s="111"/>
      <c r="H66" s="111"/>
      <c r="I66" s="111"/>
      <c r="J66" s="111"/>
    </row>
    <row r="67" spans="1:10" ht="12.75">
      <c r="A67" s="353" t="s">
        <v>108</v>
      </c>
      <c r="B67" s="354">
        <v>132126.66118326012</v>
      </c>
      <c r="C67" s="354">
        <v>131357.4267971008</v>
      </c>
      <c r="D67" s="354">
        <v>138483.47622694346</v>
      </c>
      <c r="E67" s="354">
        <v>139847.5087586048</v>
      </c>
      <c r="F67" s="354">
        <v>141108.3995053607</v>
      </c>
      <c r="G67" s="354">
        <v>141868.2246332362</v>
      </c>
      <c r="H67" s="354">
        <v>142537.04745303615</v>
      </c>
      <c r="I67" s="354">
        <v>143772.81780014487</v>
      </c>
      <c r="J67" s="354">
        <v>155397.8071445782</v>
      </c>
    </row>
    <row r="68" spans="1:10" ht="3" customHeight="1">
      <c r="A68" s="355"/>
      <c r="B68" s="111"/>
      <c r="C68" s="111"/>
      <c r="D68" s="111"/>
      <c r="E68" s="111">
        <v>0</v>
      </c>
      <c r="F68" s="111"/>
      <c r="G68" s="111"/>
      <c r="H68" s="111"/>
      <c r="I68" s="111"/>
      <c r="J68" s="111"/>
    </row>
    <row r="69" spans="1:10" ht="12.75">
      <c r="A69" s="158" t="s">
        <v>313</v>
      </c>
      <c r="B69" s="111">
        <v>18170.5283385</v>
      </c>
      <c r="C69" s="111">
        <v>19088.639</v>
      </c>
      <c r="D69" s="111">
        <v>19331.651</v>
      </c>
      <c r="E69" s="111">
        <v>19094.766</v>
      </c>
      <c r="F69" s="111">
        <v>18986.858949999998</v>
      </c>
      <c r="G69" s="111">
        <v>19260.26305</v>
      </c>
      <c r="H69" s="111">
        <v>19533.58205</v>
      </c>
      <c r="I69" s="111">
        <v>19801.933800000003</v>
      </c>
      <c r="J69" s="111">
        <v>19325.988</v>
      </c>
    </row>
    <row r="70" spans="1:10" ht="12.75">
      <c r="A70" s="158" t="s">
        <v>339</v>
      </c>
      <c r="B70" s="111">
        <v>126.43378019999992</v>
      </c>
      <c r="C70" s="111">
        <v>512.5743046692344</v>
      </c>
      <c r="D70" s="111">
        <v>510.472</v>
      </c>
      <c r="E70" s="111">
        <v>539.4495160989277</v>
      </c>
      <c r="F70" s="111">
        <v>435.5213618999999</v>
      </c>
      <c r="G70" s="111">
        <v>502.0185329000005</v>
      </c>
      <c r="H70" s="111">
        <v>53.56367659999989</v>
      </c>
      <c r="I70" s="111">
        <v>177.34131549999955</v>
      </c>
      <c r="J70" s="111">
        <v>308.61842619999965</v>
      </c>
    </row>
    <row r="71" spans="1:10" ht="12.75">
      <c r="A71" s="158" t="s">
        <v>340</v>
      </c>
      <c r="B71" s="111">
        <v>-2575</v>
      </c>
      <c r="C71" s="111">
        <v>-2575</v>
      </c>
      <c r="D71" s="111">
        <v>-1200</v>
      </c>
      <c r="E71" s="111">
        <v>-1200</v>
      </c>
      <c r="F71" s="111">
        <v>-1200</v>
      </c>
      <c r="G71" s="111">
        <v>-1200</v>
      </c>
      <c r="H71" s="111">
        <v>-1200</v>
      </c>
      <c r="I71" s="111">
        <v>-1200</v>
      </c>
      <c r="J71" s="111">
        <v>-1650</v>
      </c>
    </row>
    <row r="72" spans="1:10" ht="12.75">
      <c r="A72" s="353" t="s">
        <v>341</v>
      </c>
      <c r="B72" s="354">
        <v>15721.962118700001</v>
      </c>
      <c r="C72" s="354">
        <v>17026.213304669232</v>
      </c>
      <c r="D72" s="354">
        <v>18642.123000000003</v>
      </c>
      <c r="E72" s="356">
        <v>18434.215516098928</v>
      </c>
      <c r="F72" s="356">
        <v>18222.380311899997</v>
      </c>
      <c r="G72" s="356">
        <v>18562.281582900003</v>
      </c>
      <c r="H72" s="356">
        <v>18387.1457266</v>
      </c>
      <c r="I72" s="356">
        <v>18779.2751155</v>
      </c>
      <c r="J72" s="356">
        <v>17984.6064262</v>
      </c>
    </row>
    <row r="73" spans="1:10" ht="3" customHeight="1">
      <c r="A73" s="353"/>
      <c r="B73" s="354"/>
      <c r="C73" s="354"/>
      <c r="D73" s="354"/>
      <c r="E73" s="354">
        <v>0</v>
      </c>
      <c r="F73" s="354"/>
      <c r="G73" s="354"/>
      <c r="H73" s="354"/>
      <c r="I73" s="354"/>
      <c r="J73" s="354"/>
    </row>
    <row r="74" spans="1:10" ht="12.75">
      <c r="A74" s="353" t="s">
        <v>303</v>
      </c>
      <c r="B74" s="354">
        <v>147848.62330196012</v>
      </c>
      <c r="C74" s="354">
        <v>148383.64010177006</v>
      </c>
      <c r="D74" s="354">
        <v>157125.59922694345</v>
      </c>
      <c r="E74" s="354">
        <v>158281.7242747037</v>
      </c>
      <c r="F74" s="354">
        <v>159330.77981726069</v>
      </c>
      <c r="G74" s="354">
        <v>160430.50621613621</v>
      </c>
      <c r="H74" s="354">
        <v>160924.19317963615</v>
      </c>
      <c r="I74" s="354">
        <v>162552.09291564487</v>
      </c>
      <c r="J74" s="354">
        <v>173382.4135707782</v>
      </c>
    </row>
    <row r="75" spans="1:12" ht="12.75">
      <c r="A75" s="322"/>
      <c r="B75" s="158"/>
      <c r="C75" s="158"/>
      <c r="D75" s="158"/>
      <c r="E75" s="158"/>
      <c r="F75" s="158"/>
      <c r="G75" s="357"/>
      <c r="H75" s="322"/>
      <c r="I75" s="158"/>
      <c r="J75" s="158"/>
      <c r="K75" s="158"/>
      <c r="L75" s="158"/>
    </row>
    <row r="76" spans="1:14" ht="37.5" customHeight="1">
      <c r="A76" s="828" t="s">
        <v>503</v>
      </c>
      <c r="B76" s="828"/>
      <c r="C76" s="828"/>
      <c r="D76" s="828"/>
      <c r="E76" s="828"/>
      <c r="F76" s="828"/>
      <c r="G76" s="828"/>
      <c r="H76" s="828"/>
      <c r="I76" s="828"/>
      <c r="J76" s="828"/>
      <c r="K76" s="358"/>
      <c r="L76" s="828"/>
      <c r="M76" s="830"/>
      <c r="N76" s="830"/>
    </row>
    <row r="77" spans="1:10" ht="28.5" customHeight="1">
      <c r="A77" s="828" t="s">
        <v>504</v>
      </c>
      <c r="B77" s="828"/>
      <c r="C77" s="828"/>
      <c r="D77" s="828"/>
      <c r="E77" s="828"/>
      <c r="F77" s="828"/>
      <c r="G77" s="828"/>
      <c r="H77" s="828"/>
      <c r="I77" s="828"/>
      <c r="J77" s="828"/>
    </row>
    <row r="78" spans="1:10" ht="12.75">
      <c r="A78" s="209"/>
      <c r="B78" s="157"/>
      <c r="C78" s="157"/>
      <c r="D78" s="157"/>
      <c r="E78" s="157"/>
      <c r="F78" s="157"/>
      <c r="G78" s="394"/>
      <c r="H78" s="352"/>
      <c r="I78" s="352"/>
      <c r="J78" s="352"/>
    </row>
    <row r="79" spans="1:10" ht="12.75">
      <c r="A79" s="209" t="s">
        <v>319</v>
      </c>
      <c r="B79" s="279"/>
      <c r="C79" s="279"/>
      <c r="D79" s="279"/>
      <c r="E79" s="279"/>
      <c r="F79" s="279"/>
      <c r="G79" s="364"/>
      <c r="H79" s="352"/>
      <c r="I79" s="352"/>
      <c r="J79" s="352"/>
    </row>
    <row r="80" spans="1:10" ht="12.75">
      <c r="A80" s="359"/>
      <c r="B80" s="328" t="s">
        <v>98</v>
      </c>
      <c r="C80" s="328" t="s">
        <v>99</v>
      </c>
      <c r="D80" s="328" t="s">
        <v>100</v>
      </c>
      <c r="E80" s="328" t="s">
        <v>101</v>
      </c>
      <c r="F80" s="328" t="s">
        <v>98</v>
      </c>
      <c r="G80" s="328" t="s">
        <v>99</v>
      </c>
      <c r="H80" s="328" t="s">
        <v>100</v>
      </c>
      <c r="I80" s="328" t="s">
        <v>101</v>
      </c>
      <c r="J80" s="328" t="s">
        <v>98</v>
      </c>
    </row>
    <row r="81" spans="1:10" ht="12.75">
      <c r="A81" s="360" t="s">
        <v>12</v>
      </c>
      <c r="B81" s="330">
        <v>2017</v>
      </c>
      <c r="C81" s="330">
        <v>2018</v>
      </c>
      <c r="D81" s="330">
        <v>2018</v>
      </c>
      <c r="E81" s="330">
        <v>2018</v>
      </c>
      <c r="F81" s="330">
        <v>2018</v>
      </c>
      <c r="G81" s="330">
        <v>2019</v>
      </c>
      <c r="H81" s="330">
        <v>2019</v>
      </c>
      <c r="I81" s="330">
        <v>2019</v>
      </c>
      <c r="J81" s="330">
        <v>2019</v>
      </c>
    </row>
    <row r="82" spans="1:10" ht="12.75">
      <c r="A82" s="331" t="s">
        <v>314</v>
      </c>
      <c r="B82" s="332"/>
      <c r="C82" s="332"/>
      <c r="D82" s="332"/>
      <c r="E82" s="332"/>
      <c r="F82" s="332"/>
      <c r="G82" s="332"/>
      <c r="H82" s="332"/>
      <c r="I82" s="332"/>
      <c r="J82" s="332"/>
    </row>
    <row r="83" spans="1:20" ht="12.75">
      <c r="A83" s="332" t="s">
        <v>350</v>
      </c>
      <c r="B83" s="279">
        <v>9318.691463917994</v>
      </c>
      <c r="C83" s="279">
        <v>11077.013257390987</v>
      </c>
      <c r="D83" s="279">
        <v>11389.431282858992</v>
      </c>
      <c r="E83" s="279">
        <v>11129.267016684003</v>
      </c>
      <c r="F83" s="279">
        <v>11602.341551061998</v>
      </c>
      <c r="G83" s="279">
        <v>11200.353724536993</v>
      </c>
      <c r="H83" s="279">
        <v>11044.423617489</v>
      </c>
      <c r="I83" s="279">
        <v>12779.645657335008</v>
      </c>
      <c r="J83" s="279">
        <v>12283.476706612</v>
      </c>
      <c r="K83" s="279"/>
      <c r="L83" s="279"/>
      <c r="M83" s="279"/>
      <c r="N83" s="279"/>
      <c r="O83" s="279"/>
      <c r="P83" s="279"/>
      <c r="Q83" s="279"/>
      <c r="R83" s="279"/>
      <c r="S83" s="279"/>
      <c r="T83" s="279"/>
    </row>
    <row r="84" spans="1:10" ht="12.75">
      <c r="A84" s="332" t="s">
        <v>342</v>
      </c>
      <c r="B84" s="279">
        <v>32837.993815609974</v>
      </c>
      <c r="C84" s="279">
        <v>54970.16511030099</v>
      </c>
      <c r="D84" s="279">
        <v>53762.26844939792</v>
      </c>
      <c r="E84" s="279">
        <v>53494.843833749015</v>
      </c>
      <c r="F84" s="279">
        <v>51032.59624664295</v>
      </c>
      <c r="G84" s="279">
        <v>53317.95525190499</v>
      </c>
      <c r="H84" s="279">
        <v>54409.720502082164</v>
      </c>
      <c r="I84" s="279">
        <v>55080.19967864109</v>
      </c>
      <c r="J84" s="279">
        <v>54421.012932674</v>
      </c>
    </row>
    <row r="85" spans="1:10" ht="12.75">
      <c r="A85" s="332" t="s">
        <v>343</v>
      </c>
      <c r="B85" s="279">
        <v>326317.0388487643</v>
      </c>
      <c r="C85" s="279">
        <v>331141.04080994317</v>
      </c>
      <c r="D85" s="279">
        <v>341257.6758030256</v>
      </c>
      <c r="E85" s="279">
        <v>337835.49234045576</v>
      </c>
      <c r="F85" s="279">
        <v>342712.96260869835</v>
      </c>
      <c r="G85" s="279">
        <v>351422.636768616</v>
      </c>
      <c r="H85" s="279">
        <v>361062.6073748314</v>
      </c>
      <c r="I85" s="279">
        <v>376507.0698988413</v>
      </c>
      <c r="J85" s="279">
        <v>369055.4159559115</v>
      </c>
    </row>
    <row r="86" spans="1:10" ht="12.75">
      <c r="A86" s="332" t="s">
        <v>344</v>
      </c>
      <c r="B86" s="157">
        <v>62295.907403791</v>
      </c>
      <c r="C86" s="157">
        <v>62118.58809502889</v>
      </c>
      <c r="D86" s="157">
        <v>62979.202879821074</v>
      </c>
      <c r="E86" s="157">
        <v>63275.72968824403</v>
      </c>
      <c r="F86" s="157">
        <v>63170.96638569792</v>
      </c>
      <c r="G86" s="157">
        <v>64474.765581335916</v>
      </c>
      <c r="H86" s="157">
        <v>66515.350344928</v>
      </c>
      <c r="I86" s="157">
        <v>68029.28696565305</v>
      </c>
      <c r="J86" s="157">
        <v>67255.43208915791</v>
      </c>
    </row>
    <row r="87" spans="1:10" ht="12.75">
      <c r="A87" s="332" t="s">
        <v>345</v>
      </c>
      <c r="B87" s="157">
        <v>36558.09954725899</v>
      </c>
      <c r="C87" s="157">
        <v>36428.82541062694</v>
      </c>
      <c r="D87" s="157">
        <v>36915.840318341085</v>
      </c>
      <c r="E87" s="157">
        <v>36700.95360129602</v>
      </c>
      <c r="F87" s="157">
        <v>36719.77249178694</v>
      </c>
      <c r="G87" s="157">
        <v>37397.70114156195</v>
      </c>
      <c r="H87" s="157">
        <v>38496.21639907303</v>
      </c>
      <c r="I87" s="157">
        <v>39489.39757385106</v>
      </c>
      <c r="J87" s="157">
        <v>39615.733065045955</v>
      </c>
    </row>
    <row r="88" spans="1:10" ht="12.75">
      <c r="A88" s="332" t="s">
        <v>346</v>
      </c>
      <c r="B88" s="157">
        <v>7033.370684753005</v>
      </c>
      <c r="C88" s="157">
        <v>7098.037062684021</v>
      </c>
      <c r="D88" s="157">
        <v>7102.57084307501</v>
      </c>
      <c r="E88" s="157">
        <v>7421.65724744002</v>
      </c>
      <c r="F88" s="157">
        <v>7026.838941069992</v>
      </c>
      <c r="G88" s="157">
        <v>7454.100947369997</v>
      </c>
      <c r="H88" s="157">
        <v>7332.716424721997</v>
      </c>
      <c r="I88" s="157">
        <v>7715.9218520609675</v>
      </c>
      <c r="J88" s="157">
        <v>7093.504827288983</v>
      </c>
    </row>
    <row r="89" spans="1:10" ht="12.75">
      <c r="A89" s="332" t="s">
        <v>347</v>
      </c>
      <c r="B89" s="157">
        <v>18704.43717177901</v>
      </c>
      <c r="C89" s="157">
        <v>18591.725621717927</v>
      </c>
      <c r="D89" s="157">
        <v>18960.791718404987</v>
      </c>
      <c r="E89" s="157">
        <v>19153.118839507984</v>
      </c>
      <c r="F89" s="157">
        <v>19424.354952840982</v>
      </c>
      <c r="G89" s="157">
        <v>19622.963492403967</v>
      </c>
      <c r="H89" s="157">
        <v>20686.417521132953</v>
      </c>
      <c r="I89" s="157">
        <v>20823.967539741017</v>
      </c>
      <c r="J89" s="157">
        <v>20546.194196822966</v>
      </c>
    </row>
    <row r="90" spans="1:10" ht="12.75">
      <c r="A90" s="361" t="s">
        <v>104</v>
      </c>
      <c r="B90" s="279">
        <v>837.799113696</v>
      </c>
      <c r="C90" s="279">
        <v>948.4238936950001</v>
      </c>
      <c r="D90" s="279">
        <v>976.9958735439998</v>
      </c>
      <c r="E90" s="279">
        <v>1012.2872526369998</v>
      </c>
      <c r="F90" s="279">
        <v>986.784520524</v>
      </c>
      <c r="G90" s="279">
        <v>1079.1171290520003</v>
      </c>
      <c r="H90" s="279">
        <v>1062.1756701820002</v>
      </c>
      <c r="I90" s="279">
        <v>1188.9553242460001</v>
      </c>
      <c r="J90" s="279">
        <v>1195.1499386110002</v>
      </c>
    </row>
    <row r="91" spans="1:10" ht="12.75">
      <c r="A91" s="331" t="s">
        <v>348</v>
      </c>
      <c r="B91" s="362">
        <v>431607.43064577924</v>
      </c>
      <c r="C91" s="362">
        <v>460255.23116635904</v>
      </c>
      <c r="D91" s="362">
        <v>470365.5742886476</v>
      </c>
      <c r="E91" s="362">
        <v>466747.6201317698</v>
      </c>
      <c r="F91" s="362">
        <v>469505.65131262515</v>
      </c>
      <c r="G91" s="362">
        <v>481494.8284554459</v>
      </c>
      <c r="H91" s="362">
        <v>494094.2775095125</v>
      </c>
      <c r="I91" s="362">
        <v>513585.1575247165</v>
      </c>
      <c r="J91" s="362">
        <v>504210.48762296647</v>
      </c>
    </row>
    <row r="92" spans="1:10" ht="12.75">
      <c r="A92" s="331" t="s">
        <v>349</v>
      </c>
      <c r="B92" s="157"/>
      <c r="C92" s="157"/>
      <c r="D92" s="157"/>
      <c r="E92" s="157"/>
      <c r="F92" s="12"/>
      <c r="G92" s="12"/>
      <c r="H92" s="12"/>
      <c r="I92" s="12"/>
      <c r="J92" s="12"/>
    </row>
    <row r="93" spans="1:10" ht="12.75">
      <c r="A93" s="332" t="s">
        <v>350</v>
      </c>
      <c r="B93" s="279">
        <v>4059.8099872759994</v>
      </c>
      <c r="C93" s="279">
        <v>1271.611254198</v>
      </c>
      <c r="D93" s="279">
        <v>1923.6363689869997</v>
      </c>
      <c r="E93" s="279">
        <v>2018.1003907949998</v>
      </c>
      <c r="F93" s="279">
        <v>2241.306042438</v>
      </c>
      <c r="G93" s="279">
        <v>2132.161848194</v>
      </c>
      <c r="H93" s="279">
        <v>208.17932972200003</v>
      </c>
      <c r="I93" s="279">
        <v>263.75648424099995</v>
      </c>
      <c r="J93" s="279">
        <v>1360.670700946</v>
      </c>
    </row>
    <row r="94" spans="1:10" ht="12.75">
      <c r="A94" s="332" t="s">
        <v>351</v>
      </c>
      <c r="B94" s="279"/>
      <c r="C94" s="279"/>
      <c r="D94" s="279"/>
      <c r="E94" s="279"/>
      <c r="F94" s="279"/>
      <c r="G94" s="279"/>
      <c r="H94" s="279"/>
      <c r="I94" s="279"/>
      <c r="J94" s="279"/>
    </row>
    <row r="95" spans="1:10" ht="12.75">
      <c r="A95" s="332" t="s">
        <v>352</v>
      </c>
      <c r="B95" s="279"/>
      <c r="C95" s="279"/>
      <c r="D95" s="279"/>
      <c r="E95" s="279"/>
      <c r="F95" s="279"/>
      <c r="G95" s="279"/>
      <c r="H95" s="279"/>
      <c r="I95" s="279"/>
      <c r="J95" s="279"/>
    </row>
    <row r="96" spans="1:10" ht="12.75">
      <c r="A96" s="332" t="s">
        <v>342</v>
      </c>
      <c r="B96" s="279">
        <v>844.410284889</v>
      </c>
      <c r="C96" s="279">
        <v>1241.403136497</v>
      </c>
      <c r="D96" s="279">
        <v>1589.2867637609993</v>
      </c>
      <c r="E96" s="279">
        <v>649.4851558970001</v>
      </c>
      <c r="F96" s="279">
        <v>649.027378406</v>
      </c>
      <c r="G96" s="279">
        <v>695.2777674180002</v>
      </c>
      <c r="H96" s="279">
        <v>779.6290302909999</v>
      </c>
      <c r="I96" s="279">
        <v>872.5325142720001</v>
      </c>
      <c r="J96" s="279">
        <v>1057.4724274280002</v>
      </c>
    </row>
    <row r="97" spans="1:10" ht="12.75">
      <c r="A97" s="332" t="s">
        <v>343</v>
      </c>
      <c r="B97" s="279">
        <v>18196.636910735997</v>
      </c>
      <c r="C97" s="279">
        <v>20400.026374426998</v>
      </c>
      <c r="D97" s="279">
        <v>14694.118065615998</v>
      </c>
      <c r="E97" s="279">
        <v>15481.912781239003</v>
      </c>
      <c r="F97" s="279">
        <v>14538.815163981002</v>
      </c>
      <c r="G97" s="279">
        <v>15712.221285974001</v>
      </c>
      <c r="H97" s="279">
        <v>15323.935612964</v>
      </c>
      <c r="I97" s="279">
        <v>14394.522073837004</v>
      </c>
      <c r="J97" s="279">
        <v>6504.578257693002</v>
      </c>
    </row>
    <row r="98" spans="1:10" ht="12.75">
      <c r="A98" s="332" t="s">
        <v>344</v>
      </c>
      <c r="B98" s="279">
        <v>12084.083386349012</v>
      </c>
      <c r="C98" s="279">
        <v>13051.648184310998</v>
      </c>
      <c r="D98" s="279">
        <v>13610.033619809994</v>
      </c>
      <c r="E98" s="279">
        <v>13079.418318923994</v>
      </c>
      <c r="F98" s="279">
        <v>13309.582671572996</v>
      </c>
      <c r="G98" s="279">
        <v>13538.20220781302</v>
      </c>
      <c r="H98" s="279">
        <v>13721.156837751018</v>
      </c>
      <c r="I98" s="279">
        <v>13521.984215882998</v>
      </c>
      <c r="J98" s="279">
        <v>13691.417510974998</v>
      </c>
    </row>
    <row r="99" spans="1:10" ht="12.75">
      <c r="A99" s="332" t="s">
        <v>353</v>
      </c>
      <c r="B99" s="279">
        <v>2539.0613539629994</v>
      </c>
      <c r="C99" s="279">
        <v>2698.211582665002</v>
      </c>
      <c r="D99" s="279">
        <v>2732.337367847</v>
      </c>
      <c r="E99" s="279">
        <v>2572.839231601</v>
      </c>
      <c r="F99" s="279">
        <v>2184.244667937999</v>
      </c>
      <c r="G99" s="279">
        <v>2379.4323553850018</v>
      </c>
      <c r="H99" s="279">
        <v>2279.8140576049987</v>
      </c>
      <c r="I99" s="279">
        <v>2422.271891157001</v>
      </c>
      <c r="J99" s="279">
        <v>2277.742141155</v>
      </c>
    </row>
    <row r="100" spans="1:10" ht="12.75">
      <c r="A100" s="332" t="s">
        <v>354</v>
      </c>
      <c r="B100" s="279">
        <v>112.36080600199998</v>
      </c>
      <c r="C100" s="279">
        <v>56.33790043600001</v>
      </c>
      <c r="D100" s="279">
        <v>42.20082042400001</v>
      </c>
      <c r="E100" s="279">
        <v>165.36847594900004</v>
      </c>
      <c r="F100" s="279">
        <v>167.75478994399998</v>
      </c>
      <c r="G100" s="279">
        <v>83.62691503099998</v>
      </c>
      <c r="H100" s="279">
        <v>99.79467346699997</v>
      </c>
      <c r="I100" s="279">
        <v>92.96996285300003</v>
      </c>
      <c r="J100" s="279">
        <v>81.81931110600001</v>
      </c>
    </row>
    <row r="101" spans="1:10" ht="12.75">
      <c r="A101" s="332" t="s">
        <v>355</v>
      </c>
      <c r="B101" s="279">
        <v>866.3228587430001</v>
      </c>
      <c r="C101" s="279">
        <v>778.7075302669999</v>
      </c>
      <c r="D101" s="279">
        <v>731.027320001</v>
      </c>
      <c r="E101" s="279">
        <v>694.008844163</v>
      </c>
      <c r="F101" s="279">
        <v>760.955391994</v>
      </c>
      <c r="G101" s="279">
        <v>691.8800953440001</v>
      </c>
      <c r="H101" s="279">
        <v>732.96571024</v>
      </c>
      <c r="I101" s="279">
        <v>868.75558326</v>
      </c>
      <c r="J101" s="279">
        <v>933.1427832599999</v>
      </c>
    </row>
    <row r="102" spans="1:7" ht="12.75">
      <c r="A102" s="332" t="s">
        <v>104</v>
      </c>
      <c r="B102" s="279">
        <v>222.074656585</v>
      </c>
      <c r="C102" s="279"/>
      <c r="D102" s="279"/>
      <c r="E102" s="279"/>
      <c r="F102" s="279"/>
      <c r="G102" s="279"/>
    </row>
    <row r="103" spans="1:10" ht="12.75">
      <c r="A103" s="332" t="s">
        <v>356</v>
      </c>
      <c r="B103" s="279">
        <v>41.374638364999996</v>
      </c>
      <c r="C103" s="279">
        <v>42.623820677000005</v>
      </c>
      <c r="D103" s="279">
        <v>46.740687173</v>
      </c>
      <c r="E103" s="279">
        <v>47.111727282000004</v>
      </c>
      <c r="F103" s="279">
        <v>45.416869372</v>
      </c>
      <c r="G103" s="279">
        <v>48.972685651</v>
      </c>
      <c r="H103" s="279">
        <v>48.16590134</v>
      </c>
      <c r="I103" s="279">
        <v>55.097770284</v>
      </c>
      <c r="J103" s="279">
        <v>58.418040252</v>
      </c>
    </row>
    <row r="104" spans="1:10" ht="12.75">
      <c r="A104" s="332" t="s">
        <v>357</v>
      </c>
      <c r="B104" s="279">
        <v>1972.2628308839946</v>
      </c>
      <c r="C104" s="279">
        <v>2191.5471966360024</v>
      </c>
      <c r="D104" s="279">
        <v>3030.8918834190035</v>
      </c>
      <c r="E104" s="279">
        <v>2944.761443162002</v>
      </c>
      <c r="F104" s="279">
        <v>4045.004259563994</v>
      </c>
      <c r="G104" s="279">
        <v>3255.480197296001</v>
      </c>
      <c r="H104" s="279">
        <v>3459.987076423004</v>
      </c>
      <c r="I104" s="279">
        <v>3592.1229384620005</v>
      </c>
      <c r="J104" s="279">
        <v>3588.9569591200016</v>
      </c>
    </row>
    <row r="105" spans="1:10" ht="12.75">
      <c r="A105" s="361" t="s">
        <v>358</v>
      </c>
      <c r="B105" s="279">
        <v>7800.674787726499</v>
      </c>
      <c r="C105" s="279">
        <v>6668.827428309718</v>
      </c>
      <c r="D105" s="279">
        <v>8508.299721382979</v>
      </c>
      <c r="E105" s="279">
        <v>8473.102478190895</v>
      </c>
      <c r="F105" s="279">
        <v>5885.086318526093</v>
      </c>
      <c r="G105" s="279">
        <v>12913.580940843562</v>
      </c>
      <c r="H105" s="279">
        <v>12001.80138052358</v>
      </c>
      <c r="I105" s="279">
        <v>12172.666628875142</v>
      </c>
      <c r="J105" s="279">
        <v>10735.35529164944</v>
      </c>
    </row>
    <row r="106" spans="1:10" ht="12.75">
      <c r="A106" s="331" t="s">
        <v>359</v>
      </c>
      <c r="B106" s="362">
        <v>48739.072501518494</v>
      </c>
      <c r="C106" s="362">
        <v>48400.944408423726</v>
      </c>
      <c r="D106" s="362">
        <v>46908.57261842097</v>
      </c>
      <c r="E106" s="362">
        <v>46126.108847202886</v>
      </c>
      <c r="F106" s="362">
        <v>43827.193553736084</v>
      </c>
      <c r="G106" s="362">
        <v>51450.83629894959</v>
      </c>
      <c r="H106" s="362">
        <v>48655.4296103266</v>
      </c>
      <c r="I106" s="362">
        <v>48256.68006312415</v>
      </c>
      <c r="J106" s="362">
        <v>40289.573423584436</v>
      </c>
    </row>
    <row r="107" spans="1:10" ht="12.75">
      <c r="A107" s="331" t="s">
        <v>106</v>
      </c>
      <c r="B107" s="157"/>
      <c r="C107" s="157"/>
      <c r="D107" s="157"/>
      <c r="E107" s="157"/>
      <c r="F107" s="12"/>
      <c r="G107" s="12"/>
      <c r="H107" s="12"/>
      <c r="I107" s="12"/>
      <c r="J107" s="12"/>
    </row>
    <row r="108" spans="1:10" ht="12.75">
      <c r="A108" s="158" t="s">
        <v>360</v>
      </c>
      <c r="B108" s="157">
        <v>24891.828774999998</v>
      </c>
      <c r="C108" s="157">
        <v>17634.693</v>
      </c>
      <c r="D108" s="157">
        <v>28939.179037500002</v>
      </c>
      <c r="E108" s="157">
        <v>27549.7141375</v>
      </c>
      <c r="F108" s="157">
        <v>25019.9388875</v>
      </c>
      <c r="G108" s="157">
        <v>23250.5118625</v>
      </c>
      <c r="H108" s="157">
        <v>32136.6181</v>
      </c>
      <c r="I108" s="157">
        <v>27715.300512499998</v>
      </c>
      <c r="J108" s="157">
        <v>21194.7634</v>
      </c>
    </row>
    <row r="109" spans="1:10" ht="12.75">
      <c r="A109" s="158" t="s">
        <v>361</v>
      </c>
      <c r="B109" s="157">
        <v>9880.58617555</v>
      </c>
      <c r="C109" s="157">
        <v>11331.80414205</v>
      </c>
      <c r="D109" s="157">
        <v>12317.2306062125</v>
      </c>
      <c r="E109" s="157">
        <v>12594.971138800001</v>
      </c>
      <c r="F109" s="157">
        <v>7711.434844337499</v>
      </c>
      <c r="G109" s="157">
        <v>11487.0622196</v>
      </c>
      <c r="H109" s="157">
        <v>14214.1725095875</v>
      </c>
      <c r="I109" s="157">
        <v>13012.9377832375</v>
      </c>
      <c r="J109" s="157">
        <v>6912.5400013875005</v>
      </c>
    </row>
    <row r="110" spans="1:10" ht="12.75">
      <c r="A110" s="361" t="s">
        <v>105</v>
      </c>
      <c r="B110" s="168">
        <v>4021.9120125000004</v>
      </c>
      <c r="C110" s="168">
        <v>2362.0130750000003</v>
      </c>
      <c r="D110" s="168">
        <v>2866.8142625</v>
      </c>
      <c r="E110" s="168">
        <v>3078.68365</v>
      </c>
      <c r="F110" s="168">
        <v>2889.070875</v>
      </c>
      <c r="G110" s="168">
        <v>2922.3107999999997</v>
      </c>
      <c r="H110" s="168">
        <v>3185.0135625</v>
      </c>
      <c r="I110" s="168">
        <v>3110.9309375</v>
      </c>
      <c r="J110" s="168"/>
    </row>
    <row r="111" spans="1:10" ht="12.75">
      <c r="A111" s="331" t="s">
        <v>362</v>
      </c>
      <c r="B111" s="362">
        <v>38794.32696304999</v>
      </c>
      <c r="C111" s="362">
        <v>31328.51021705</v>
      </c>
      <c r="D111" s="362">
        <v>44123.2239062125</v>
      </c>
      <c r="E111" s="362">
        <v>43223.3689263</v>
      </c>
      <c r="F111" s="362">
        <v>35620.4446068375</v>
      </c>
      <c r="G111" s="362">
        <v>37659.8848821</v>
      </c>
      <c r="H111" s="362">
        <v>49535.8041720875</v>
      </c>
      <c r="I111" s="362">
        <v>43839.169233237495</v>
      </c>
      <c r="J111" s="362">
        <v>28107.3034013875</v>
      </c>
    </row>
    <row r="112" spans="1:10" ht="12.75">
      <c r="A112" s="331" t="s">
        <v>417</v>
      </c>
      <c r="B112" s="157"/>
      <c r="C112" s="157"/>
      <c r="D112" s="157"/>
      <c r="E112" s="157"/>
      <c r="F112" s="12"/>
      <c r="G112" s="12"/>
      <c r="H112" s="157"/>
      <c r="I112" s="157"/>
      <c r="J112" s="157"/>
    </row>
    <row r="113" spans="1:10" ht="12.75">
      <c r="A113" s="158" t="s">
        <v>363</v>
      </c>
      <c r="B113" s="157">
        <v>48219.370749999995</v>
      </c>
      <c r="C113" s="157">
        <v>47401.976625</v>
      </c>
      <c r="D113" s="157">
        <v>47465.22400000001</v>
      </c>
      <c r="E113" s="157">
        <v>47205.2405</v>
      </c>
      <c r="F113" s="157">
        <v>47150.88575</v>
      </c>
      <c r="G113" s="157">
        <v>47707.14487499999</v>
      </c>
      <c r="H113" s="157">
        <v>47812.9575</v>
      </c>
      <c r="I113" s="157">
        <v>47539.943875</v>
      </c>
      <c r="J113" s="157">
        <v>47444.11012500001</v>
      </c>
    </row>
    <row r="114" spans="1:10" ht="12.75">
      <c r="A114" s="158" t="s">
        <v>364</v>
      </c>
      <c r="B114" s="157">
        <v>37.88775</v>
      </c>
      <c r="C114" s="157">
        <v>2.612</v>
      </c>
      <c r="D114" s="157">
        <v>0.84775</v>
      </c>
      <c r="E114" s="157"/>
      <c r="F114" s="157">
        <v>9.403</v>
      </c>
      <c r="G114" s="157">
        <v>0.083</v>
      </c>
      <c r="H114" s="157">
        <v>0.153</v>
      </c>
      <c r="I114" s="157"/>
      <c r="J114" s="157">
        <v>0.007</v>
      </c>
    </row>
    <row r="115" spans="1:10" ht="12.75">
      <c r="A115" s="158" t="s">
        <v>365</v>
      </c>
      <c r="B115" s="157">
        <v>6767.444</v>
      </c>
      <c r="C115" s="157">
        <v>7522.738</v>
      </c>
      <c r="D115" s="157">
        <v>7484.886</v>
      </c>
      <c r="E115" s="157">
        <v>7670.055</v>
      </c>
      <c r="F115" s="157">
        <v>7604.919</v>
      </c>
      <c r="G115" s="157">
        <v>7288.717</v>
      </c>
      <c r="H115" s="157">
        <v>7087.164</v>
      </c>
      <c r="I115" s="157">
        <v>8211.514</v>
      </c>
      <c r="J115" s="157">
        <v>7932.246</v>
      </c>
    </row>
    <row r="116" spans="1:10" ht="12.75">
      <c r="A116" s="158" t="s">
        <v>366</v>
      </c>
      <c r="B116" s="157">
        <v>16632.553</v>
      </c>
      <c r="C116" s="157">
        <v>16632.553</v>
      </c>
      <c r="D116" s="157">
        <v>16632.553</v>
      </c>
      <c r="E116" s="157">
        <v>16632.553</v>
      </c>
      <c r="F116" s="157">
        <v>16632.553</v>
      </c>
      <c r="G116" s="157">
        <v>16632.553</v>
      </c>
      <c r="H116" s="111">
        <v>16632.553</v>
      </c>
      <c r="I116" s="111">
        <v>16632.553</v>
      </c>
      <c r="J116" s="111">
        <v>16632.553</v>
      </c>
    </row>
    <row r="117" spans="1:10" ht="12.75">
      <c r="A117" s="158" t="s">
        <v>315</v>
      </c>
      <c r="B117" s="111">
        <v>4218.9259936065</v>
      </c>
      <c r="C117" s="111">
        <v>3763.06433704529</v>
      </c>
      <c r="D117" s="111">
        <v>4056.46193425902</v>
      </c>
      <c r="E117" s="111">
        <v>4352.85308422611</v>
      </c>
      <c r="F117" s="111">
        <v>4556.25852467091</v>
      </c>
      <c r="G117" s="111">
        <v>3985.01670213844</v>
      </c>
      <c r="H117" s="111">
        <v>4884.42369353142</v>
      </c>
      <c r="I117" s="111">
        <v>3769.38782558486</v>
      </c>
      <c r="J117" s="111">
        <v>4869.57602135357</v>
      </c>
    </row>
    <row r="118" spans="1:10" ht="12.75">
      <c r="A118" s="361" t="s">
        <v>550</v>
      </c>
      <c r="B118" s="168">
        <v>15801.945</v>
      </c>
      <c r="C118" s="168"/>
      <c r="D118" s="168"/>
      <c r="E118" s="168"/>
      <c r="F118" s="168">
        <v>91590.535</v>
      </c>
      <c r="G118" s="168">
        <v>92828.018</v>
      </c>
      <c r="H118" s="443">
        <v>94816.376</v>
      </c>
      <c r="I118" s="443">
        <v>95408.233</v>
      </c>
      <c r="J118" s="443">
        <v>96151.364</v>
      </c>
    </row>
    <row r="119" spans="1:10" ht="12.75">
      <c r="A119" s="363" t="s">
        <v>418</v>
      </c>
      <c r="B119" s="144">
        <v>91678.12649360651</v>
      </c>
      <c r="C119" s="144">
        <v>75322.94396204529</v>
      </c>
      <c r="D119" s="144">
        <v>75639.97268425903</v>
      </c>
      <c r="E119" s="144">
        <v>75860.74358422612</v>
      </c>
      <c r="F119" s="144">
        <v>167544.5542746709</v>
      </c>
      <c r="G119" s="144">
        <v>168441.53257713842</v>
      </c>
      <c r="H119" s="144">
        <v>171233.62719353143</v>
      </c>
      <c r="I119" s="144">
        <v>171561.63170058484</v>
      </c>
      <c r="J119" s="144">
        <v>173029.8561463536</v>
      </c>
    </row>
    <row r="120" spans="1:10" ht="12.75">
      <c r="A120" s="331" t="s">
        <v>419</v>
      </c>
      <c r="B120" s="362">
        <v>610818.9566039542</v>
      </c>
      <c r="C120" s="362">
        <v>615307.629753878</v>
      </c>
      <c r="D120" s="362">
        <v>637037.3434975402</v>
      </c>
      <c r="E120" s="362">
        <v>631957.8414894989</v>
      </c>
      <c r="F120" s="362">
        <v>716497.8437478696</v>
      </c>
      <c r="G120" s="362">
        <v>739047.0822136339</v>
      </c>
      <c r="H120" s="362">
        <v>763519.138485458</v>
      </c>
      <c r="I120" s="362">
        <v>777242.6385216629</v>
      </c>
      <c r="J120" s="362">
        <v>745637.220594292</v>
      </c>
    </row>
    <row r="121" spans="1:10" ht="12.75">
      <c r="A121" s="331"/>
      <c r="B121" s="144"/>
      <c r="C121" s="144"/>
      <c r="D121" s="144"/>
      <c r="E121" s="144"/>
      <c r="F121" s="144"/>
      <c r="G121" s="144"/>
      <c r="H121" s="144"/>
      <c r="I121" s="144"/>
      <c r="J121" s="144"/>
    </row>
    <row r="122" spans="1:10" s="537" customFormat="1" ht="42" customHeight="1">
      <c r="A122" s="831" t="s">
        <v>627</v>
      </c>
      <c r="B122" s="815"/>
      <c r="C122" s="815"/>
      <c r="D122" s="815"/>
      <c r="E122" s="815"/>
      <c r="F122" s="815"/>
      <c r="G122" s="815"/>
      <c r="H122" s="815"/>
      <c r="I122" s="815"/>
      <c r="J122" s="548"/>
    </row>
    <row r="123" spans="1:10" s="537" customFormat="1" ht="12.75">
      <c r="A123" s="547"/>
      <c r="B123" s="547"/>
      <c r="C123" s="547"/>
      <c r="D123" s="547"/>
      <c r="E123" s="547"/>
      <c r="F123" s="547"/>
      <c r="G123" s="547"/>
      <c r="H123" s="547"/>
      <c r="I123" s="547"/>
      <c r="J123" s="548"/>
    </row>
    <row r="124" spans="1:10" ht="12.75">
      <c r="A124" s="209" t="s">
        <v>111</v>
      </c>
      <c r="B124" s="279"/>
      <c r="C124" s="279"/>
      <c r="D124" s="279"/>
      <c r="E124" s="279"/>
      <c r="F124" s="364"/>
      <c r="G124" s="352"/>
      <c r="H124" s="352"/>
      <c r="I124" s="352"/>
      <c r="J124" s="352"/>
    </row>
    <row r="125" spans="1:10" ht="12.75">
      <c r="A125" s="332"/>
      <c r="B125" s="279"/>
      <c r="C125" s="279"/>
      <c r="D125" s="279"/>
      <c r="E125" s="279"/>
      <c r="F125" s="364"/>
      <c r="G125" s="352"/>
      <c r="H125" s="352"/>
      <c r="I125" s="352"/>
      <c r="J125" s="352"/>
    </row>
    <row r="126" spans="1:10" ht="12.75">
      <c r="A126" s="359"/>
      <c r="B126" s="328" t="s">
        <v>98</v>
      </c>
      <c r="C126" s="328" t="s">
        <v>99</v>
      </c>
      <c r="D126" s="328" t="s">
        <v>100</v>
      </c>
      <c r="E126" s="328" t="s">
        <v>101</v>
      </c>
      <c r="F126" s="328" t="s">
        <v>98</v>
      </c>
      <c r="G126" s="328" t="s">
        <v>99</v>
      </c>
      <c r="H126" s="328" t="s">
        <v>100</v>
      </c>
      <c r="I126" s="328" t="s">
        <v>101</v>
      </c>
      <c r="J126" s="328" t="s">
        <v>98</v>
      </c>
    </row>
    <row r="127" spans="1:10" ht="12.75">
      <c r="A127" s="360" t="s">
        <v>316</v>
      </c>
      <c r="B127" s="330">
        <v>2017</v>
      </c>
      <c r="C127" s="330">
        <v>2018</v>
      </c>
      <c r="D127" s="330">
        <v>2018</v>
      </c>
      <c r="E127" s="330">
        <v>2018</v>
      </c>
      <c r="F127" s="330">
        <v>2018</v>
      </c>
      <c r="G127" s="330">
        <v>2019</v>
      </c>
      <c r="H127" s="330">
        <v>2019</v>
      </c>
      <c r="I127" s="330">
        <v>2019</v>
      </c>
      <c r="J127" s="330">
        <v>2019</v>
      </c>
    </row>
    <row r="128" spans="1:10" ht="12.75">
      <c r="A128" s="158" t="s">
        <v>350</v>
      </c>
      <c r="B128" s="340">
        <v>0.033</v>
      </c>
      <c r="C128" s="340">
        <v>0.027</v>
      </c>
      <c r="D128" s="340">
        <v>0.024</v>
      </c>
      <c r="E128" s="340">
        <v>0.026</v>
      </c>
      <c r="F128" s="340">
        <v>0.03</v>
      </c>
      <c r="G128" s="340">
        <v>0.024</v>
      </c>
      <c r="H128" s="340">
        <v>0.035</v>
      </c>
      <c r="I128" s="340">
        <v>0.03</v>
      </c>
      <c r="J128" s="340">
        <v>0.037</v>
      </c>
    </row>
    <row r="129" spans="1:10" ht="12.75">
      <c r="A129" s="192" t="s">
        <v>102</v>
      </c>
      <c r="B129" s="340">
        <v>0.24</v>
      </c>
      <c r="C129" s="340">
        <v>0.254</v>
      </c>
      <c r="D129" s="340">
        <v>0.259</v>
      </c>
      <c r="E129" s="340">
        <v>0.257</v>
      </c>
      <c r="F129" s="340">
        <v>0.254</v>
      </c>
      <c r="G129" s="340">
        <v>0.259</v>
      </c>
      <c r="H129" s="340">
        <v>0.233</v>
      </c>
      <c r="I129" s="340">
        <v>0.243</v>
      </c>
      <c r="J129" s="340">
        <v>0.249</v>
      </c>
    </row>
    <row r="130" spans="1:10" ht="12.75">
      <c r="A130" s="192" t="s">
        <v>103</v>
      </c>
      <c r="B130" s="340">
        <v>0.316</v>
      </c>
      <c r="C130" s="340">
        <v>0.3114</v>
      </c>
      <c r="D130" s="340">
        <v>0.3109</v>
      </c>
      <c r="E130" s="340">
        <v>0.3112</v>
      </c>
      <c r="F130" s="340">
        <v>0.3099</v>
      </c>
      <c r="G130" s="340">
        <v>0.3097</v>
      </c>
      <c r="H130" s="340">
        <v>0.308</v>
      </c>
      <c r="I130" s="340">
        <v>0.3079</v>
      </c>
      <c r="J130" s="340">
        <v>0.302</v>
      </c>
    </row>
    <row r="131" spans="1:10" ht="12.75">
      <c r="A131" s="192" t="s">
        <v>344</v>
      </c>
      <c r="B131" s="340">
        <v>0.104</v>
      </c>
      <c r="C131" s="340">
        <v>0.103</v>
      </c>
      <c r="D131" s="340">
        <v>0.1028</v>
      </c>
      <c r="E131" s="340">
        <v>0.1029</v>
      </c>
      <c r="F131" s="340">
        <v>0.1024</v>
      </c>
      <c r="G131" s="340">
        <v>0.1029</v>
      </c>
      <c r="H131" s="340">
        <v>0.1037</v>
      </c>
      <c r="I131" s="340">
        <v>0.1049</v>
      </c>
      <c r="J131" s="340">
        <v>0.1031</v>
      </c>
    </row>
    <row r="132" spans="1:10" ht="12.75">
      <c r="A132" s="192" t="s">
        <v>345</v>
      </c>
      <c r="B132" s="340">
        <v>0.07</v>
      </c>
      <c r="C132" s="340">
        <v>0.069</v>
      </c>
      <c r="D132" s="340">
        <v>0.069</v>
      </c>
      <c r="E132" s="340">
        <v>0.068</v>
      </c>
      <c r="F132" s="340">
        <v>0.068</v>
      </c>
      <c r="G132" s="340">
        <v>0.068</v>
      </c>
      <c r="H132" s="340">
        <v>0.068</v>
      </c>
      <c r="I132" s="340">
        <v>0.069</v>
      </c>
      <c r="J132" s="340">
        <v>0.069</v>
      </c>
    </row>
    <row r="133" spans="1:10" ht="12.75">
      <c r="A133" s="192" t="s">
        <v>346</v>
      </c>
      <c r="B133" s="340">
        <v>0.596</v>
      </c>
      <c r="C133" s="340">
        <v>0.572</v>
      </c>
      <c r="D133" s="340">
        <v>0.574</v>
      </c>
      <c r="E133" s="340">
        <v>0.585</v>
      </c>
      <c r="F133" s="340">
        <v>0.577</v>
      </c>
      <c r="G133" s="340">
        <v>0.591</v>
      </c>
      <c r="H133" s="340">
        <v>0.582</v>
      </c>
      <c r="I133" s="340">
        <v>0.592</v>
      </c>
      <c r="J133" s="340">
        <v>0.573</v>
      </c>
    </row>
    <row r="134" spans="1:10" ht="12.75">
      <c r="A134" s="192" t="s">
        <v>347</v>
      </c>
      <c r="B134" s="340">
        <v>0.307</v>
      </c>
      <c r="C134" s="340">
        <v>0.302</v>
      </c>
      <c r="D134" s="340">
        <v>0.301</v>
      </c>
      <c r="E134" s="340">
        <v>0.303</v>
      </c>
      <c r="F134" s="340">
        <v>0.308</v>
      </c>
      <c r="G134" s="340">
        <v>0.308</v>
      </c>
      <c r="H134" s="340">
        <v>0.316</v>
      </c>
      <c r="I134" s="340">
        <v>0.32</v>
      </c>
      <c r="J134" s="340">
        <v>0.318</v>
      </c>
    </row>
    <row r="135" spans="1:10" ht="12.75">
      <c r="A135" s="192" t="s">
        <v>104</v>
      </c>
      <c r="B135" s="340">
        <v>0.106</v>
      </c>
      <c r="C135" s="340">
        <v>0.103</v>
      </c>
      <c r="D135" s="340">
        <v>0.105</v>
      </c>
      <c r="E135" s="340">
        <v>0.103</v>
      </c>
      <c r="F135" s="340">
        <v>0.093</v>
      </c>
      <c r="G135" s="340">
        <v>0.093</v>
      </c>
      <c r="H135" s="340">
        <v>0.093</v>
      </c>
      <c r="I135" s="340">
        <v>0.095</v>
      </c>
      <c r="J135" s="340">
        <v>0.096</v>
      </c>
    </row>
    <row r="136" spans="1:10" ht="12.75">
      <c r="A136" s="347"/>
      <c r="B136" s="348"/>
      <c r="C136" s="348"/>
      <c r="D136" s="348"/>
      <c r="E136" s="348"/>
      <c r="F136" s="349"/>
      <c r="G136" s="139"/>
      <c r="H136" s="139"/>
      <c r="I136" s="139"/>
      <c r="J136" s="139"/>
    </row>
    <row r="137" spans="1:10" ht="12.75">
      <c r="A137" s="365"/>
      <c r="B137" s="140"/>
      <c r="C137" s="140"/>
      <c r="D137" s="140"/>
      <c r="E137" s="140"/>
      <c r="F137" s="140"/>
      <c r="G137" s="366"/>
      <c r="H137" s="140"/>
      <c r="I137" s="140"/>
      <c r="J137" s="140"/>
    </row>
    <row r="138" spans="1:12" ht="12.75">
      <c r="A138" s="20" t="s">
        <v>772</v>
      </c>
      <c r="B138" s="368"/>
      <c r="C138" s="368"/>
      <c r="D138" s="368"/>
      <c r="E138" s="368"/>
      <c r="F138" s="368"/>
      <c r="G138" s="368"/>
      <c r="H138" s="368"/>
      <c r="I138" s="368"/>
      <c r="L138" s="142"/>
    </row>
    <row r="139" spans="1:12" ht="27" customHeight="1">
      <c r="A139" s="367"/>
      <c r="B139" s="367" t="s">
        <v>494</v>
      </c>
      <c r="C139" s="367" t="s">
        <v>511</v>
      </c>
      <c r="D139" s="367" t="s">
        <v>562</v>
      </c>
      <c r="E139" s="367" t="s">
        <v>588</v>
      </c>
      <c r="F139" s="367" t="s">
        <v>628</v>
      </c>
      <c r="G139" s="367" t="s">
        <v>696</v>
      </c>
      <c r="H139" s="367" t="s">
        <v>766</v>
      </c>
      <c r="I139" s="367" t="s">
        <v>790</v>
      </c>
      <c r="J139" s="367" t="s">
        <v>863</v>
      </c>
      <c r="L139" s="141"/>
    </row>
    <row r="140" spans="1:12" ht="12.75">
      <c r="A140" s="292" t="s">
        <v>44</v>
      </c>
      <c r="B140" s="368">
        <v>610</v>
      </c>
      <c r="C140" s="368">
        <v>611</v>
      </c>
      <c r="D140" s="368">
        <v>611</v>
      </c>
      <c r="E140" s="368">
        <v>611</v>
      </c>
      <c r="F140" s="368">
        <v>611</v>
      </c>
      <c r="G140" s="368">
        <v>716</v>
      </c>
      <c r="H140" s="368">
        <v>716</v>
      </c>
      <c r="I140" s="368">
        <v>716</v>
      </c>
      <c r="J140" s="368">
        <v>716</v>
      </c>
      <c r="L140" s="142"/>
    </row>
    <row r="141" spans="1:12" ht="12.75">
      <c r="A141" s="369" t="s">
        <v>456</v>
      </c>
      <c r="B141" s="370">
        <v>10</v>
      </c>
      <c r="C141" s="370">
        <v>6</v>
      </c>
      <c r="D141" s="370">
        <v>12</v>
      </c>
      <c r="E141" s="370">
        <v>19</v>
      </c>
      <c r="F141" s="370">
        <v>29</v>
      </c>
      <c r="G141" s="370">
        <v>7</v>
      </c>
      <c r="H141" s="370">
        <v>15</v>
      </c>
      <c r="I141" s="370">
        <v>22</v>
      </c>
      <c r="J141" s="370">
        <v>26</v>
      </c>
      <c r="L141" s="142"/>
    </row>
    <row r="142" spans="1:12" ht="12.75">
      <c r="A142" s="369" t="s">
        <v>457</v>
      </c>
      <c r="B142" s="370">
        <v>-6</v>
      </c>
      <c r="C142" s="370">
        <v>-7</v>
      </c>
      <c r="D142" s="370">
        <v>-10</v>
      </c>
      <c r="E142" s="370">
        <v>-16</v>
      </c>
      <c r="F142" s="370">
        <v>-22</v>
      </c>
      <c r="G142" s="370">
        <v>-1</v>
      </c>
      <c r="H142" s="370">
        <v>1</v>
      </c>
      <c r="I142" s="370">
        <v>1</v>
      </c>
      <c r="J142" s="370">
        <v>-1</v>
      </c>
      <c r="L142" s="142"/>
    </row>
    <row r="143" spans="1:12" ht="12.75">
      <c r="A143" s="369" t="s">
        <v>458</v>
      </c>
      <c r="B143" s="370">
        <v>-3</v>
      </c>
      <c r="C143" s="370">
        <v>16</v>
      </c>
      <c r="D143" s="370">
        <v>25</v>
      </c>
      <c r="E143" s="370">
        <v>21</v>
      </c>
      <c r="F143" s="370">
        <v>18</v>
      </c>
      <c r="G143" s="370">
        <v>9</v>
      </c>
      <c r="H143" s="370">
        <v>12</v>
      </c>
      <c r="I143" s="370">
        <v>20</v>
      </c>
      <c r="J143" s="370">
        <v>10</v>
      </c>
      <c r="L143" s="142"/>
    </row>
    <row r="144" spans="1:12" ht="12.75">
      <c r="A144" s="369" t="s">
        <v>459</v>
      </c>
      <c r="B144" s="370">
        <v>6</v>
      </c>
      <c r="C144" s="370">
        <v>-12</v>
      </c>
      <c r="D144" s="370">
        <v>-15</v>
      </c>
      <c r="E144" s="370">
        <v>-17</v>
      </c>
      <c r="F144" s="370">
        <v>68</v>
      </c>
      <c r="G144" s="370">
        <v>6</v>
      </c>
      <c r="H144" s="370">
        <v>5</v>
      </c>
      <c r="I144" s="370">
        <v>8</v>
      </c>
      <c r="J144" s="370">
        <v>0</v>
      </c>
      <c r="L144" s="142"/>
    </row>
    <row r="145" spans="1:12" ht="12.75">
      <c r="A145" s="372" t="s">
        <v>460</v>
      </c>
      <c r="B145" s="371">
        <v>-5</v>
      </c>
      <c r="C145" s="371">
        <v>2</v>
      </c>
      <c r="D145" s="371">
        <v>15</v>
      </c>
      <c r="E145" s="371">
        <v>14</v>
      </c>
      <c r="F145" s="371">
        <v>12</v>
      </c>
      <c r="G145" s="371">
        <v>2</v>
      </c>
      <c r="H145" s="371">
        <v>14</v>
      </c>
      <c r="I145" s="371">
        <v>9</v>
      </c>
      <c r="J145" s="371">
        <v>-5</v>
      </c>
      <c r="L145" s="142"/>
    </row>
    <row r="146" spans="1:12" ht="12.75">
      <c r="A146" s="292" t="s">
        <v>97</v>
      </c>
      <c r="B146" s="368">
        <v>611</v>
      </c>
      <c r="C146" s="368">
        <v>615</v>
      </c>
      <c r="D146" s="368">
        <v>637</v>
      </c>
      <c r="E146" s="368">
        <v>632</v>
      </c>
      <c r="F146" s="368">
        <v>716</v>
      </c>
      <c r="G146" s="368">
        <v>739</v>
      </c>
      <c r="H146" s="368">
        <v>764</v>
      </c>
      <c r="I146" s="368">
        <v>777</v>
      </c>
      <c r="J146" s="368">
        <v>746</v>
      </c>
      <c r="L146" s="142"/>
    </row>
    <row r="147" spans="1:12" ht="12.75">
      <c r="A147" s="292"/>
      <c r="B147" s="368"/>
      <c r="C147" s="368"/>
      <c r="D147" s="368"/>
      <c r="E147" s="368"/>
      <c r="F147" s="368"/>
      <c r="G147" s="368"/>
      <c r="H147" s="368"/>
      <c r="I147" s="368"/>
      <c r="L147" s="142"/>
    </row>
  </sheetData>
  <sheetProtection/>
  <mergeCells count="5">
    <mergeCell ref="A77:J77"/>
    <mergeCell ref="A76:J76"/>
    <mergeCell ref="A36:D36"/>
    <mergeCell ref="L76:N76"/>
    <mergeCell ref="A122:I122"/>
  </mergeCells>
  <printOptions/>
  <pageMargins left="0.75" right="0.75" top="1" bottom="1" header="0.5" footer="0.5"/>
  <pageSetup fitToHeight="0" fitToWidth="2" horizontalDpi="600" verticalDpi="600" orientation="portrait" paperSize="9" scale="68" r:id="rId1"/>
</worksheet>
</file>

<file path=xl/worksheets/sheet17.xml><?xml version="1.0" encoding="utf-8"?>
<worksheet xmlns="http://schemas.openxmlformats.org/spreadsheetml/2006/main" xmlns:r="http://schemas.openxmlformats.org/officeDocument/2006/relationships">
  <sheetPr>
    <pageSetUpPr fitToPage="1"/>
  </sheetPr>
  <dimension ref="A1:J14"/>
  <sheetViews>
    <sheetView showGridLines="0" zoomScalePageLayoutView="0" workbookViewId="0" topLeftCell="A1">
      <selection activeCell="E21" sqref="E21"/>
    </sheetView>
  </sheetViews>
  <sheetFormatPr defaultColWidth="9.140625" defaultRowHeight="12.75"/>
  <cols>
    <col min="1" max="1" width="36.140625" style="3" customWidth="1"/>
    <col min="2" max="2" width="16.140625" style="3" customWidth="1"/>
    <col min="3" max="3" width="9.57421875" style="850" customWidth="1"/>
    <col min="4" max="4" width="11.00390625" style="850" customWidth="1"/>
    <col min="5" max="5" width="11.140625" style="3" customWidth="1"/>
    <col min="6" max="6" width="16.28125" style="3" customWidth="1"/>
    <col min="7" max="7" width="8.8515625" style="3" customWidth="1"/>
    <col min="8" max="8" width="9.7109375" style="850" customWidth="1"/>
    <col min="9" max="10" width="9.28125" style="3" customWidth="1"/>
    <col min="11" max="11" width="20.421875" style="3" customWidth="1"/>
    <col min="12" max="16384" width="9.140625" style="3" customWidth="1"/>
  </cols>
  <sheetData>
    <row r="1" spans="1:10" ht="15">
      <c r="A1" s="17" t="s">
        <v>868</v>
      </c>
      <c r="B1" s="17"/>
      <c r="C1" s="849"/>
      <c r="D1" s="849"/>
      <c r="E1" s="12"/>
      <c r="F1" s="12"/>
      <c r="G1" s="12"/>
      <c r="H1" s="849"/>
      <c r="I1" s="12"/>
      <c r="J1" s="12"/>
    </row>
    <row r="2" spans="1:10" ht="15">
      <c r="A2" s="121" t="s">
        <v>826</v>
      </c>
      <c r="J2" s="303"/>
    </row>
    <row r="3" ht="12.75">
      <c r="J3" s="303"/>
    </row>
    <row r="4" spans="1:10" ht="12.75">
      <c r="A4" s="379" t="s">
        <v>479</v>
      </c>
      <c r="B4" s="379"/>
      <c r="C4" s="110"/>
      <c r="D4" s="110"/>
      <c r="E4" s="379" t="s">
        <v>33</v>
      </c>
      <c r="F4" s="379"/>
      <c r="G4" s="379"/>
      <c r="H4" s="110"/>
      <c r="I4" s="379"/>
      <c r="J4" s="303"/>
    </row>
    <row r="5" spans="1:10" ht="24" customHeight="1">
      <c r="A5" s="74" t="s">
        <v>213</v>
      </c>
      <c r="B5" s="380" t="s">
        <v>867</v>
      </c>
      <c r="C5" s="380" t="s">
        <v>214</v>
      </c>
      <c r="D5" s="380" t="s">
        <v>215</v>
      </c>
      <c r="E5" s="380" t="s">
        <v>216</v>
      </c>
      <c r="F5" s="832" t="s">
        <v>398</v>
      </c>
      <c r="G5" s="833"/>
      <c r="H5" s="380" t="s">
        <v>217</v>
      </c>
      <c r="I5" s="380" t="s">
        <v>218</v>
      </c>
      <c r="J5" s="303"/>
    </row>
    <row r="6" spans="1:10" ht="12.75">
      <c r="A6" s="444" t="s">
        <v>480</v>
      </c>
      <c r="B6" s="444"/>
      <c r="C6" s="446"/>
      <c r="D6" s="446"/>
      <c r="E6" s="191"/>
      <c r="F6" s="445"/>
      <c r="G6" s="191"/>
      <c r="H6" s="446"/>
      <c r="I6" s="191"/>
      <c r="J6" s="303"/>
    </row>
    <row r="7" spans="1:10" ht="12.75">
      <c r="A7" s="447">
        <v>41787</v>
      </c>
      <c r="B7" s="450" t="s">
        <v>864</v>
      </c>
      <c r="C7" s="549">
        <v>0.025</v>
      </c>
      <c r="D7" s="450">
        <v>46170</v>
      </c>
      <c r="E7" s="450">
        <v>44344</v>
      </c>
      <c r="F7" s="659" t="s">
        <v>434</v>
      </c>
      <c r="G7" s="448"/>
      <c r="H7" s="449" t="s">
        <v>83</v>
      </c>
      <c r="I7" s="157">
        <v>1000</v>
      </c>
      <c r="J7" s="303"/>
    </row>
    <row r="8" spans="1:10" ht="12.75">
      <c r="A8" s="447">
        <v>42674</v>
      </c>
      <c r="B8" s="450" t="s">
        <v>864</v>
      </c>
      <c r="C8" s="549">
        <v>0.01375</v>
      </c>
      <c r="D8" s="450">
        <v>47057</v>
      </c>
      <c r="E8" s="450">
        <v>45230</v>
      </c>
      <c r="F8" s="659" t="s">
        <v>435</v>
      </c>
      <c r="G8" s="448"/>
      <c r="H8" s="449" t="s">
        <v>83</v>
      </c>
      <c r="I8" s="157">
        <v>850</v>
      </c>
      <c r="J8" s="303"/>
    </row>
    <row r="9" spans="1:10" ht="5.25" customHeight="1">
      <c r="A9" s="192"/>
      <c r="B9" s="449"/>
      <c r="C9" s="549"/>
      <c r="D9" s="449"/>
      <c r="E9" s="449"/>
      <c r="F9" s="659"/>
      <c r="G9" s="448"/>
      <c r="H9" s="449"/>
      <c r="I9" s="157"/>
      <c r="J9" s="303"/>
    </row>
    <row r="10" spans="1:10" ht="12.75">
      <c r="A10" s="444" t="s">
        <v>380</v>
      </c>
      <c r="B10" s="848"/>
      <c r="C10" s="550"/>
      <c r="D10" s="446"/>
      <c r="E10" s="446"/>
      <c r="F10" s="660"/>
      <c r="G10" s="445"/>
      <c r="H10" s="446"/>
      <c r="I10" s="168"/>
      <c r="J10" s="303"/>
    </row>
    <row r="11" spans="1:10" ht="12.75">
      <c r="A11" s="447">
        <v>41956</v>
      </c>
      <c r="B11" s="450" t="s">
        <v>865</v>
      </c>
      <c r="C11" s="549">
        <v>0.0575</v>
      </c>
      <c r="D11" s="450" t="s">
        <v>219</v>
      </c>
      <c r="E11" s="450">
        <v>43964</v>
      </c>
      <c r="F11" s="659" t="s">
        <v>699</v>
      </c>
      <c r="G11" s="448"/>
      <c r="H11" s="449" t="s">
        <v>84</v>
      </c>
      <c r="I11" s="157">
        <v>1100</v>
      </c>
      <c r="J11" s="303"/>
    </row>
    <row r="12" spans="1:10" ht="12.75">
      <c r="A12" s="447">
        <v>42817</v>
      </c>
      <c r="B12" s="450" t="s">
        <v>865</v>
      </c>
      <c r="C12" s="549">
        <v>0.05625</v>
      </c>
      <c r="D12" s="450" t="s">
        <v>219</v>
      </c>
      <c r="E12" s="450">
        <v>44694</v>
      </c>
      <c r="F12" s="659" t="s">
        <v>700</v>
      </c>
      <c r="G12" s="448"/>
      <c r="H12" s="449" t="s">
        <v>84</v>
      </c>
      <c r="I12" s="157">
        <v>600</v>
      </c>
      <c r="J12" s="303"/>
    </row>
    <row r="13" spans="1:10" ht="12.75">
      <c r="A13" s="447">
        <v>43767</v>
      </c>
      <c r="B13" s="450" t="s">
        <v>865</v>
      </c>
      <c r="C13" s="549">
        <v>0.05125</v>
      </c>
      <c r="D13" s="450" t="s">
        <v>219</v>
      </c>
      <c r="E13" s="450">
        <v>45790</v>
      </c>
      <c r="F13" s="659" t="s">
        <v>866</v>
      </c>
      <c r="G13" s="448"/>
      <c r="H13" s="449" t="s">
        <v>84</v>
      </c>
      <c r="I13" s="157">
        <v>900</v>
      </c>
      <c r="J13" s="303"/>
    </row>
    <row r="14" spans="1:10" ht="12.75">
      <c r="A14" s="381"/>
      <c r="B14" s="381"/>
      <c r="C14" s="851"/>
      <c r="D14" s="851"/>
      <c r="E14" s="382"/>
      <c r="F14" s="382"/>
      <c r="G14" s="382"/>
      <c r="H14" s="851"/>
      <c r="I14" s="382"/>
      <c r="J14" s="303"/>
    </row>
  </sheetData>
  <sheetProtection/>
  <mergeCells count="1">
    <mergeCell ref="F5:G5"/>
  </mergeCells>
  <printOptions/>
  <pageMargins left="0.75" right="0.75" top="1" bottom="1" header="0.5" footer="0.5"/>
  <pageSetup fitToHeight="0" fitToWidth="2"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28"/>
  <sheetViews>
    <sheetView showGridLines="0" zoomScalePageLayoutView="0" workbookViewId="0" topLeftCell="A1">
      <selection activeCell="A31" sqref="A31"/>
    </sheetView>
  </sheetViews>
  <sheetFormatPr defaultColWidth="9.140625" defaultRowHeight="12.75"/>
  <cols>
    <col min="1" max="1" width="49.140625" style="3" customWidth="1"/>
    <col min="2" max="2" width="9.8515625" style="3" bestFit="1" customWidth="1"/>
    <col min="3" max="3" width="10.00390625" style="3" bestFit="1" customWidth="1"/>
    <col min="4" max="4" width="9.28125" style="3" customWidth="1"/>
    <col min="5" max="5" width="8.8515625" style="3" customWidth="1"/>
    <col min="6" max="10" width="9.28125" style="3" customWidth="1"/>
    <col min="11" max="16384" width="9.140625" style="3" customWidth="1"/>
  </cols>
  <sheetData>
    <row r="1" ht="15">
      <c r="A1" s="374" t="s">
        <v>767</v>
      </c>
    </row>
    <row r="2" ht="14.25">
      <c r="A2" s="392"/>
    </row>
    <row r="3" spans="1:10" ht="24">
      <c r="A3" s="385" t="s">
        <v>768</v>
      </c>
      <c r="B3" s="386" t="s">
        <v>484</v>
      </c>
      <c r="C3" s="386" t="s">
        <v>509</v>
      </c>
      <c r="D3" s="386" t="s">
        <v>553</v>
      </c>
      <c r="E3" s="386" t="s">
        <v>583</v>
      </c>
      <c r="F3" s="386" t="s">
        <v>592</v>
      </c>
      <c r="G3" s="386" t="s">
        <v>647</v>
      </c>
      <c r="H3" s="386" t="s">
        <v>727</v>
      </c>
      <c r="I3" s="386" t="s">
        <v>777</v>
      </c>
      <c r="J3" s="386" t="s">
        <v>809</v>
      </c>
    </row>
    <row r="4" spans="1:10" ht="12.75">
      <c r="A4" s="179" t="s">
        <v>465</v>
      </c>
      <c r="B4" s="144">
        <v>1749.425603133715</v>
      </c>
      <c r="C4" s="144">
        <v>1830.3936645060282</v>
      </c>
      <c r="D4" s="144">
        <v>1830.3936645060282</v>
      </c>
      <c r="E4" s="144">
        <v>1830.3936645060282</v>
      </c>
      <c r="F4" s="144">
        <v>1830.3936645060282</v>
      </c>
      <c r="G4" s="144">
        <v>1699</v>
      </c>
      <c r="H4" s="144">
        <v>1699</v>
      </c>
      <c r="I4" s="144">
        <v>1699</v>
      </c>
      <c r="J4" s="144">
        <v>1698.5691580894409</v>
      </c>
    </row>
    <row r="5" spans="1:10" ht="12.75">
      <c r="A5" s="322" t="s">
        <v>129</v>
      </c>
      <c r="B5" s="111">
        <v>491.310869442875</v>
      </c>
      <c r="C5" s="111">
        <v>124.95367624541979</v>
      </c>
      <c r="D5" s="111">
        <v>274</v>
      </c>
      <c r="E5" s="111">
        <v>388.1479083363148</v>
      </c>
      <c r="F5" s="111">
        <v>535.6367738825895</v>
      </c>
      <c r="G5" s="111">
        <v>126</v>
      </c>
      <c r="H5" s="111">
        <v>294</v>
      </c>
      <c r="I5" s="111">
        <v>412</v>
      </c>
      <c r="J5" s="111">
        <v>585.351812299</v>
      </c>
    </row>
    <row r="6" spans="1:10" ht="12.75">
      <c r="A6" s="191" t="s">
        <v>130</v>
      </c>
      <c r="B6" s="111">
        <v>-476.8416963776593</v>
      </c>
      <c r="C6" s="111">
        <v>-117.452036801499</v>
      </c>
      <c r="D6" s="111">
        <v>-241</v>
      </c>
      <c r="E6" s="111">
        <v>-341.37430589946496</v>
      </c>
      <c r="F6" s="111">
        <v>-491.0396350892205</v>
      </c>
      <c r="G6" s="111">
        <v>-117</v>
      </c>
      <c r="H6" s="111">
        <v>-221</v>
      </c>
      <c r="I6" s="111">
        <v>-368</v>
      </c>
      <c r="J6" s="111">
        <v>-512.1433799038999</v>
      </c>
    </row>
    <row r="7" spans="1:10" ht="12.75">
      <c r="A7" s="387" t="s">
        <v>131</v>
      </c>
      <c r="B7" s="388">
        <v>14.469173065215728</v>
      </c>
      <c r="C7" s="388">
        <v>7.50163944392078</v>
      </c>
      <c r="D7" s="388">
        <v>33</v>
      </c>
      <c r="E7" s="388">
        <v>46.77360243684984</v>
      </c>
      <c r="F7" s="388">
        <v>44.59713879336903</v>
      </c>
      <c r="G7" s="388">
        <v>9</v>
      </c>
      <c r="H7" s="388">
        <v>73</v>
      </c>
      <c r="I7" s="388">
        <v>44</v>
      </c>
      <c r="J7" s="388">
        <v>73.20843239510009</v>
      </c>
    </row>
    <row r="8" spans="1:10" ht="12.75">
      <c r="A8" s="389" t="s">
        <v>387</v>
      </c>
      <c r="B8" s="111">
        <v>-38.023873320899995</v>
      </c>
      <c r="C8" s="111">
        <v>-1.2433539783000003</v>
      </c>
      <c r="D8" s="111">
        <v>7.9328260543999995</v>
      </c>
      <c r="E8" s="111">
        <v>12.4108499127</v>
      </c>
      <c r="F8" s="111">
        <v>7.1196706481000005</v>
      </c>
      <c r="G8" s="111">
        <v>12</v>
      </c>
      <c r="H8" s="111">
        <v>67</v>
      </c>
      <c r="I8" s="111">
        <v>23</v>
      </c>
      <c r="J8" s="111">
        <v>36.582737506099996</v>
      </c>
    </row>
    <row r="9" spans="1:10" ht="12.75">
      <c r="A9" s="389" t="s">
        <v>461</v>
      </c>
      <c r="B9" s="111">
        <v>43.1101210923</v>
      </c>
      <c r="C9" s="111">
        <v>2.2178262535999997</v>
      </c>
      <c r="D9" s="111">
        <v>1.5006155354</v>
      </c>
      <c r="E9" s="111">
        <v>15.1366560381</v>
      </c>
      <c r="F9" s="111">
        <v>18.323820868200002</v>
      </c>
      <c r="G9" s="111">
        <v>4</v>
      </c>
      <c r="H9" s="111">
        <v>12</v>
      </c>
      <c r="I9" s="111">
        <v>23</v>
      </c>
      <c r="J9" s="111">
        <v>31.1272593188</v>
      </c>
    </row>
    <row r="10" spans="1:10" ht="12.75">
      <c r="A10" s="389" t="s">
        <v>462</v>
      </c>
      <c r="B10" s="111">
        <v>15.7218418532</v>
      </c>
      <c r="C10" s="111">
        <v>8.223002796100001</v>
      </c>
      <c r="D10" s="111">
        <v>25.262508680600003</v>
      </c>
      <c r="E10" s="111">
        <v>20.3501816655</v>
      </c>
      <c r="F10" s="111">
        <v>19.5706590003</v>
      </c>
      <c r="G10" s="111">
        <v>-3</v>
      </c>
      <c r="H10" s="111">
        <v>0</v>
      </c>
      <c r="I10" s="111">
        <v>4</v>
      </c>
      <c r="J10" s="111">
        <v>12.7815795546</v>
      </c>
    </row>
    <row r="11" spans="1:10" ht="12.75">
      <c r="A11" s="389" t="s">
        <v>463</v>
      </c>
      <c r="B11" s="111">
        <v>-2.174047036</v>
      </c>
      <c r="C11" s="111">
        <v>-0.6309059641000001</v>
      </c>
      <c r="D11" s="111">
        <v>0.12011678669999983</v>
      </c>
      <c r="E11" s="111">
        <v>-0.7816947504999998</v>
      </c>
      <c r="F11" s="111">
        <v>-0.48350017540000007</v>
      </c>
      <c r="G11" s="111">
        <v>-4</v>
      </c>
      <c r="H11" s="111">
        <v>-6</v>
      </c>
      <c r="I11" s="111">
        <v>-5</v>
      </c>
      <c r="J11" s="111">
        <v>-7.2831439844000005</v>
      </c>
    </row>
    <row r="12" spans="1:10" ht="13.5">
      <c r="A12" s="375" t="s">
        <v>697</v>
      </c>
      <c r="B12" s="111">
        <v>-4.1648695233841995</v>
      </c>
      <c r="C12" s="111">
        <v>-1.0649296633791998</v>
      </c>
      <c r="D12" s="111">
        <v>-1.1546453308794</v>
      </c>
      <c r="E12" s="111">
        <v>-0.34239042895019</v>
      </c>
      <c r="F12" s="111">
        <v>0.06648845216910004</v>
      </c>
      <c r="G12" s="111"/>
      <c r="H12" s="111"/>
      <c r="I12" s="111"/>
      <c r="J12" s="111"/>
    </row>
    <row r="13" spans="1:10" ht="12.75">
      <c r="A13" s="390" t="s">
        <v>133</v>
      </c>
      <c r="B13" s="144"/>
      <c r="C13" s="144"/>
      <c r="D13" s="144">
        <v>-53.73</v>
      </c>
      <c r="E13" s="144">
        <v>-53.73</v>
      </c>
      <c r="F13" s="144">
        <v>-116.33838624007282</v>
      </c>
      <c r="G13" s="144"/>
      <c r="H13" s="144"/>
      <c r="I13" s="144"/>
      <c r="J13" s="144"/>
    </row>
    <row r="14" spans="1:10" ht="12.75">
      <c r="A14" s="390" t="s">
        <v>134</v>
      </c>
      <c r="B14" s="144">
        <v>66.49888830709756</v>
      </c>
      <c r="C14" s="144">
        <v>15.965925015556891</v>
      </c>
      <c r="D14" s="144">
        <v>28.580402576569192</v>
      </c>
      <c r="E14" s="144">
        <v>48.36035113798537</v>
      </c>
      <c r="F14" s="144">
        <v>-60.08325896988359</v>
      </c>
      <c r="G14" s="144">
        <v>82</v>
      </c>
      <c r="H14" s="144">
        <v>161</v>
      </c>
      <c r="I14" s="144">
        <v>200</v>
      </c>
      <c r="J14" s="144">
        <v>269.22943956254153</v>
      </c>
    </row>
    <row r="15" spans="1:10" ht="12.75">
      <c r="A15" s="379" t="s">
        <v>466</v>
      </c>
      <c r="B15" s="391">
        <v>1830.3936645060282</v>
      </c>
      <c r="C15" s="391">
        <v>1853.861228965506</v>
      </c>
      <c r="D15" s="391">
        <v>1838.2440670825974</v>
      </c>
      <c r="E15" s="391">
        <v>1870.7976180808635</v>
      </c>
      <c r="F15" s="391">
        <v>1698.5691580894409</v>
      </c>
      <c r="G15" s="391">
        <v>1790</v>
      </c>
      <c r="H15" s="391">
        <v>1932</v>
      </c>
      <c r="I15" s="391">
        <v>1943</v>
      </c>
      <c r="J15" s="391">
        <v>2041.0070300470825</v>
      </c>
    </row>
    <row r="16" ht="13.5">
      <c r="A16" s="375" t="s">
        <v>698</v>
      </c>
    </row>
    <row r="17" ht="12.75">
      <c r="A17" s="375"/>
    </row>
    <row r="19" spans="1:10" ht="15">
      <c r="A19" s="374" t="s">
        <v>769</v>
      </c>
      <c r="B19" s="143"/>
      <c r="C19" s="143"/>
      <c r="D19" s="143"/>
      <c r="E19" s="143"/>
      <c r="F19" s="143"/>
      <c r="G19" s="143"/>
      <c r="H19" s="373"/>
      <c r="I19" s="143"/>
      <c r="J19" s="143"/>
    </row>
    <row r="20" spans="1:10" ht="12.75">
      <c r="A20" s="143"/>
      <c r="B20" s="143"/>
      <c r="C20" s="143"/>
      <c r="D20" s="143"/>
      <c r="E20" s="143"/>
      <c r="F20" s="143"/>
      <c r="G20" s="143"/>
      <c r="H20" s="373"/>
      <c r="I20" s="143"/>
      <c r="J20" s="143"/>
    </row>
    <row r="21" spans="1:10" ht="24">
      <c r="A21" s="206"/>
      <c r="B21" s="367" t="s">
        <v>484</v>
      </c>
      <c r="C21" s="367" t="s">
        <v>509</v>
      </c>
      <c r="D21" s="367" t="s">
        <v>553</v>
      </c>
      <c r="E21" s="367" t="s">
        <v>583</v>
      </c>
      <c r="F21" s="367" t="s">
        <v>592</v>
      </c>
      <c r="G21" s="367" t="s">
        <v>647</v>
      </c>
      <c r="H21" s="367" t="s">
        <v>727</v>
      </c>
      <c r="I21" s="367" t="s">
        <v>777</v>
      </c>
      <c r="J21" s="367" t="s">
        <v>809</v>
      </c>
    </row>
    <row r="22" spans="1:10" ht="12.75">
      <c r="A22" s="375" t="s">
        <v>387</v>
      </c>
      <c r="B22" s="376">
        <v>0.46</v>
      </c>
      <c r="C22" s="376">
        <v>0.46</v>
      </c>
      <c r="D22" s="376">
        <v>0.48</v>
      </c>
      <c r="E22" s="376">
        <v>0.49</v>
      </c>
      <c r="F22" s="376">
        <v>0.48</v>
      </c>
      <c r="G22" s="376">
        <v>0.51</v>
      </c>
      <c r="H22" s="376">
        <v>0.53</v>
      </c>
      <c r="I22" s="376">
        <v>0.51</v>
      </c>
      <c r="J22" s="376">
        <v>0.53213783613531</v>
      </c>
    </row>
    <row r="23" spans="1:10" ht="12.75">
      <c r="A23" s="375" t="s">
        <v>461</v>
      </c>
      <c r="B23" s="376">
        <v>0.25</v>
      </c>
      <c r="C23" s="376">
        <v>0.26</v>
      </c>
      <c r="D23" s="376">
        <v>0.25</v>
      </c>
      <c r="E23" s="376">
        <v>0.25</v>
      </c>
      <c r="F23" s="376">
        <v>0.25</v>
      </c>
      <c r="G23" s="376">
        <v>0.25</v>
      </c>
      <c r="H23" s="376">
        <v>0.24</v>
      </c>
      <c r="I23" s="376">
        <v>0.26</v>
      </c>
      <c r="J23" s="376">
        <v>0.24127944855230563</v>
      </c>
    </row>
    <row r="24" spans="1:10" ht="12.75">
      <c r="A24" s="375" t="s">
        <v>462</v>
      </c>
      <c r="B24" s="376">
        <v>0.14</v>
      </c>
      <c r="C24" s="376">
        <v>0.17</v>
      </c>
      <c r="D24" s="376">
        <v>0.18</v>
      </c>
      <c r="E24" s="376">
        <v>0.16</v>
      </c>
      <c r="F24" s="376">
        <v>0.16</v>
      </c>
      <c r="G24" s="376">
        <v>0.16</v>
      </c>
      <c r="H24" s="376">
        <v>0.15</v>
      </c>
      <c r="I24" s="376">
        <v>0.16</v>
      </c>
      <c r="J24" s="376">
        <v>0.1572022709837397</v>
      </c>
    </row>
    <row r="25" spans="1:10" ht="12.75">
      <c r="A25" s="375" t="s">
        <v>463</v>
      </c>
      <c r="B25" s="376">
        <v>0.09</v>
      </c>
      <c r="C25" s="376">
        <v>0.06</v>
      </c>
      <c r="D25" s="376">
        <v>0.06</v>
      </c>
      <c r="E25" s="376">
        <v>0.06</v>
      </c>
      <c r="F25" s="376">
        <v>0.07</v>
      </c>
      <c r="G25" s="376">
        <v>0.08</v>
      </c>
      <c r="H25" s="376">
        <v>0.07</v>
      </c>
      <c r="I25" s="376">
        <v>0.08</v>
      </c>
      <c r="J25" s="376">
        <v>0.06938044432864464</v>
      </c>
    </row>
    <row r="26" spans="1:10" ht="14.25" thickBot="1">
      <c r="A26" s="375" t="s">
        <v>697</v>
      </c>
      <c r="B26" s="376">
        <v>0.06</v>
      </c>
      <c r="C26" s="376">
        <v>0.06</v>
      </c>
      <c r="D26" s="376">
        <v>0.03</v>
      </c>
      <c r="E26" s="376">
        <v>0.03</v>
      </c>
      <c r="F26" s="376">
        <v>0.03</v>
      </c>
      <c r="G26" s="376"/>
      <c r="H26" s="376"/>
      <c r="I26" s="376"/>
      <c r="J26" s="376"/>
    </row>
    <row r="27" spans="1:10" ht="13.5" thickBot="1">
      <c r="A27" s="377" t="s">
        <v>464</v>
      </c>
      <c r="B27" s="378">
        <v>1830</v>
      </c>
      <c r="C27" s="378">
        <v>1854</v>
      </c>
      <c r="D27" s="378">
        <v>1838</v>
      </c>
      <c r="E27" s="378">
        <v>1871</v>
      </c>
      <c r="F27" s="378">
        <v>1699</v>
      </c>
      <c r="G27" s="378">
        <v>1790</v>
      </c>
      <c r="H27" s="378">
        <v>1932</v>
      </c>
      <c r="I27" s="378">
        <v>1943</v>
      </c>
      <c r="J27" s="378">
        <v>2041.0070300470825</v>
      </c>
    </row>
    <row r="28" spans="1:10" ht="13.5">
      <c r="A28" s="375" t="s">
        <v>698</v>
      </c>
      <c r="B28" s="144"/>
      <c r="C28" s="144"/>
      <c r="D28" s="144"/>
      <c r="E28" s="144"/>
      <c r="F28" s="143"/>
      <c r="G28" s="143"/>
      <c r="H28" s="373"/>
      <c r="I28" s="143"/>
      <c r="J28" s="143"/>
    </row>
  </sheetData>
  <sheetProtection/>
  <printOptions/>
  <pageMargins left="0.75" right="0.75" top="1" bottom="1" header="0.5" footer="0.5"/>
  <pageSetup fitToHeight="0" fitToWidth="2"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O63"/>
  <sheetViews>
    <sheetView showGridLines="0" showZeros="0" workbookViewId="0" topLeftCell="A1">
      <selection activeCell="J20" sqref="J20"/>
    </sheetView>
  </sheetViews>
  <sheetFormatPr defaultColWidth="9.140625" defaultRowHeight="12.75"/>
  <cols>
    <col min="1" max="1" width="4.28125" style="28" customWidth="1"/>
    <col min="2" max="2" width="34.28125" style="43" customWidth="1"/>
    <col min="3" max="3" width="10.00390625" style="3" bestFit="1" customWidth="1"/>
    <col min="4" max="12" width="12.7109375" style="3" customWidth="1"/>
    <col min="13" max="13" width="10.7109375" style="41" bestFit="1" customWidth="1"/>
    <col min="14" max="14" width="12.7109375" style="3" customWidth="1"/>
    <col min="15" max="15" width="10.8515625" style="3" customWidth="1"/>
    <col min="16" max="16" width="9.140625" style="3" customWidth="1"/>
    <col min="17" max="17" width="10.7109375" style="3" customWidth="1"/>
    <col min="18" max="23" width="9.140625" style="3" customWidth="1"/>
    <col min="24" max="24" width="12.140625" style="3" customWidth="1"/>
    <col min="25" max="16384" width="9.140625" style="3" customWidth="1"/>
  </cols>
  <sheetData>
    <row r="1" spans="1:12" ht="18">
      <c r="A1" s="422"/>
      <c r="B1" s="17" t="s">
        <v>151</v>
      </c>
      <c r="C1" s="32"/>
      <c r="D1" s="33"/>
      <c r="E1" s="33"/>
      <c r="F1" s="33"/>
      <c r="G1" s="33"/>
      <c r="H1" s="33"/>
      <c r="I1" s="126"/>
      <c r="J1" s="126"/>
      <c r="K1" s="126"/>
      <c r="L1" s="126"/>
    </row>
    <row r="2" spans="2:8" ht="15" customHeight="1">
      <c r="B2" s="34" t="s">
        <v>152</v>
      </c>
      <c r="C2" s="32"/>
      <c r="D2" s="33"/>
      <c r="E2" s="33"/>
      <c r="F2" s="33"/>
      <c r="G2" s="33"/>
      <c r="H2" s="33"/>
    </row>
    <row r="3" spans="2:15" ht="24">
      <c r="B3" s="88" t="s">
        <v>122</v>
      </c>
      <c r="C3" s="193" t="s">
        <v>495</v>
      </c>
      <c r="D3" s="193" t="s">
        <v>512</v>
      </c>
      <c r="E3" s="193" t="s">
        <v>554</v>
      </c>
      <c r="F3" s="193" t="s">
        <v>587</v>
      </c>
      <c r="G3" s="193" t="s">
        <v>629</v>
      </c>
      <c r="H3" s="193" t="s">
        <v>702</v>
      </c>
      <c r="I3" s="193" t="s">
        <v>770</v>
      </c>
      <c r="J3" s="193" t="s">
        <v>789</v>
      </c>
      <c r="K3" s="193" t="s">
        <v>860</v>
      </c>
      <c r="M3" s="3"/>
      <c r="N3" s="41"/>
      <c r="O3" s="41"/>
    </row>
    <row r="4" spans="2:15" ht="12.75">
      <c r="B4" s="12" t="s">
        <v>178</v>
      </c>
      <c r="C4" s="661">
        <v>1453.97120283061</v>
      </c>
      <c r="D4" s="661">
        <v>1506.7299060189894</v>
      </c>
      <c r="E4" s="661">
        <v>1547.1171223132976</v>
      </c>
      <c r="F4" s="661">
        <v>1539.018464991213</v>
      </c>
      <c r="G4" s="661">
        <v>1533.7401706537473</v>
      </c>
      <c r="H4" s="661">
        <v>1569.2162933723619</v>
      </c>
      <c r="I4" s="661">
        <v>1632.7682445272485</v>
      </c>
      <c r="J4" s="661">
        <v>1644</v>
      </c>
      <c r="K4" s="661">
        <v>1654</v>
      </c>
      <c r="M4" s="3"/>
      <c r="N4" s="41"/>
      <c r="O4" s="41"/>
    </row>
    <row r="5" spans="2:15" ht="12.75">
      <c r="B5" s="12" t="s">
        <v>153</v>
      </c>
      <c r="C5" s="661">
        <v>586.1802301318904</v>
      </c>
      <c r="D5" s="661">
        <v>599.8575478197213</v>
      </c>
      <c r="E5" s="661">
        <v>601.2001134404239</v>
      </c>
      <c r="F5" s="661">
        <v>597.7648473311128</v>
      </c>
      <c r="G5" s="661">
        <v>617.5234982619382</v>
      </c>
      <c r="H5" s="661">
        <v>651.0584522858874</v>
      </c>
      <c r="I5" s="661">
        <v>661.718058971725</v>
      </c>
      <c r="J5" s="661">
        <v>690</v>
      </c>
      <c r="K5" s="661">
        <v>680</v>
      </c>
      <c r="M5" s="3"/>
      <c r="N5" s="41"/>
      <c r="O5" s="41"/>
    </row>
    <row r="6" spans="2:15" ht="12.75">
      <c r="B6" s="12" t="s">
        <v>154</v>
      </c>
      <c r="C6" s="661">
        <v>96.62456082173001</v>
      </c>
      <c r="D6" s="661">
        <v>109.28319567068401</v>
      </c>
      <c r="E6" s="661">
        <v>111.32762158332199</v>
      </c>
      <c r="F6" s="661">
        <v>104.38397760372698</v>
      </c>
      <c r="G6" s="661">
        <v>103.16247816685505</v>
      </c>
      <c r="H6" s="661">
        <v>97.87070529261993</v>
      </c>
      <c r="I6" s="661">
        <v>102.33192118642401</v>
      </c>
      <c r="J6" s="661">
        <v>129</v>
      </c>
      <c r="K6" s="661">
        <v>107</v>
      </c>
      <c r="M6" s="3"/>
      <c r="N6" s="41"/>
      <c r="O6" s="41"/>
    </row>
    <row r="7" spans="2:15" ht="12.75">
      <c r="B7" s="12" t="s">
        <v>703</v>
      </c>
      <c r="C7" s="661">
        <v>25.649497609765998</v>
      </c>
      <c r="D7" s="661">
        <v>24.070652823074997</v>
      </c>
      <c r="E7" s="661">
        <v>36.272424611186004</v>
      </c>
      <c r="F7" s="661">
        <v>36.856660104187995</v>
      </c>
      <c r="G7" s="661">
        <v>28.860124753769</v>
      </c>
      <c r="H7" s="661">
        <v>34.396726110415</v>
      </c>
      <c r="I7" s="661">
        <v>30.978604122934005</v>
      </c>
      <c r="J7" s="661">
        <v>39</v>
      </c>
      <c r="K7" s="661">
        <v>34</v>
      </c>
      <c r="M7" s="3"/>
      <c r="N7" s="41"/>
      <c r="O7" s="41"/>
    </row>
    <row r="8" spans="2:15" ht="12.75">
      <c r="B8" s="12" t="s">
        <v>61</v>
      </c>
      <c r="C8" s="662">
        <v>0.772603534</v>
      </c>
      <c r="D8" s="662">
        <v>19.963825782</v>
      </c>
      <c r="E8" s="662">
        <v>13.533501975</v>
      </c>
      <c r="F8" s="662">
        <v>16.156125211</v>
      </c>
      <c r="G8" s="662">
        <v>8.536630759</v>
      </c>
      <c r="H8" s="662">
        <v>14.709363799</v>
      </c>
      <c r="I8" s="662">
        <v>14.766214867</v>
      </c>
      <c r="J8" s="662">
        <v>8</v>
      </c>
      <c r="K8" s="662">
        <v>23</v>
      </c>
      <c r="M8" s="3"/>
      <c r="N8" s="41"/>
      <c r="O8" s="41"/>
    </row>
    <row r="9" spans="1:15" s="845" customFormat="1" ht="13.5" thickBot="1">
      <c r="A9" s="842"/>
      <c r="B9" s="843" t="s">
        <v>701</v>
      </c>
      <c r="C9" s="844">
        <v>2163.198094927997</v>
      </c>
      <c r="D9" s="844">
        <v>2259.90512811447</v>
      </c>
      <c r="E9" s="844">
        <v>2309.4507839232297</v>
      </c>
      <c r="F9" s="844">
        <v>2294.180075241241</v>
      </c>
      <c r="G9" s="844">
        <v>2291.82290259531</v>
      </c>
      <c r="H9" s="844">
        <v>2367.251540860284</v>
      </c>
      <c r="I9" s="844">
        <v>2442.5630436753318</v>
      </c>
      <c r="J9" s="844">
        <v>2510</v>
      </c>
      <c r="K9" s="844">
        <v>2498</v>
      </c>
      <c r="N9" s="846"/>
      <c r="O9" s="846"/>
    </row>
    <row r="10" spans="2:12" ht="15.75" customHeight="1">
      <c r="B10" s="194"/>
      <c r="C10" s="32"/>
      <c r="D10" s="32"/>
      <c r="E10" s="32"/>
      <c r="F10" s="32"/>
      <c r="G10" s="32"/>
      <c r="H10" s="32"/>
      <c r="I10" s="32"/>
      <c r="J10" s="32"/>
      <c r="K10" s="32"/>
      <c r="L10" s="32"/>
    </row>
    <row r="11" spans="2:12" ht="13.5" customHeight="1">
      <c r="B11" s="194"/>
      <c r="C11" s="32"/>
      <c r="D11" s="32"/>
      <c r="E11" s="32"/>
      <c r="F11" s="32"/>
      <c r="G11" s="32"/>
      <c r="H11" s="32"/>
      <c r="I11" s="32"/>
      <c r="J11" s="32"/>
      <c r="K11" s="32"/>
      <c r="L11" s="32"/>
    </row>
    <row r="12" spans="2:14" ht="15">
      <c r="B12" s="40" t="s">
        <v>136</v>
      </c>
      <c r="C12" s="31"/>
      <c r="D12" s="412"/>
      <c r="E12" s="412"/>
      <c r="F12" s="412"/>
      <c r="G12" s="412"/>
      <c r="H12" s="412"/>
      <c r="I12" s="86"/>
      <c r="J12" s="29"/>
      <c r="K12" s="29"/>
      <c r="L12" s="29"/>
      <c r="M12" s="42"/>
      <c r="N12" s="28"/>
    </row>
    <row r="13" spans="2:9" ht="12.75">
      <c r="B13" s="288"/>
      <c r="C13" s="12"/>
      <c r="D13" s="12"/>
      <c r="E13" s="12"/>
      <c r="F13" s="12"/>
      <c r="G13" s="12"/>
      <c r="H13" s="12"/>
      <c r="I13" s="12"/>
    </row>
    <row r="14" spans="2:8" ht="12.75">
      <c r="B14" s="76" t="s">
        <v>861</v>
      </c>
      <c r="C14" s="77"/>
      <c r="D14" s="78"/>
      <c r="E14" s="78"/>
      <c r="F14" s="78"/>
      <c r="G14" s="78"/>
      <c r="H14" s="78"/>
    </row>
    <row r="15" spans="2:8" ht="24">
      <c r="B15" s="79" t="s">
        <v>12</v>
      </c>
      <c r="C15" s="80" t="s">
        <v>137</v>
      </c>
      <c r="D15" s="80" t="s">
        <v>538</v>
      </c>
      <c r="E15" s="80" t="s">
        <v>221</v>
      </c>
      <c r="F15" s="80" t="s">
        <v>539</v>
      </c>
      <c r="G15" s="80" t="s">
        <v>39</v>
      </c>
      <c r="H15" s="315" t="s">
        <v>31</v>
      </c>
    </row>
    <row r="16" spans="2:8" ht="12.75">
      <c r="B16" s="85" t="s">
        <v>138</v>
      </c>
      <c r="C16" s="205">
        <v>60416.18466969698</v>
      </c>
      <c r="D16" s="205">
        <v>16111.903588677</v>
      </c>
      <c r="E16" s="205">
        <v>1282.101012645</v>
      </c>
      <c r="F16" s="205">
        <v>5202.517020779</v>
      </c>
      <c r="G16" s="205">
        <v>16040.494945888</v>
      </c>
      <c r="H16" s="205">
        <v>99053.20123768598</v>
      </c>
    </row>
    <row r="17" spans="2:8" ht="12.75">
      <c r="B17" s="81" t="s">
        <v>139</v>
      </c>
      <c r="C17" s="200">
        <v>127389.42382168594</v>
      </c>
      <c r="D17" s="200">
        <v>13819.288104017001</v>
      </c>
      <c r="E17" s="200">
        <v>455.56249261799996</v>
      </c>
      <c r="F17" s="200">
        <v>39646.324542337</v>
      </c>
      <c r="G17" s="200">
        <v>7286.304217165985</v>
      </c>
      <c r="H17" s="200">
        <v>188596.9031778239</v>
      </c>
    </row>
    <row r="18" spans="2:8" ht="12.75">
      <c r="B18" s="81" t="s">
        <v>140</v>
      </c>
      <c r="C18" s="200">
        <v>50598.733049563</v>
      </c>
      <c r="D18" s="200">
        <v>30794.515245727</v>
      </c>
      <c r="E18" s="200">
        <v>25699.423766378022</v>
      </c>
      <c r="F18" s="200">
        <v>11236.909304018</v>
      </c>
      <c r="G18" s="200">
        <v>9855.799344509995</v>
      </c>
      <c r="H18" s="200">
        <v>128185.38071019603</v>
      </c>
    </row>
    <row r="19" spans="2:8" ht="12.75">
      <c r="B19" s="81" t="s">
        <v>141</v>
      </c>
      <c r="C19" s="200">
        <v>18698.675306732</v>
      </c>
      <c r="D19" s="200">
        <v>20600.276086018996</v>
      </c>
      <c r="E19" s="200">
        <v>11127.772555124007</v>
      </c>
      <c r="F19" s="200">
        <v>12202.101450043996</v>
      </c>
      <c r="G19" s="200">
        <v>211.73525870399476</v>
      </c>
      <c r="H19" s="200">
        <v>62840.560656623</v>
      </c>
    </row>
    <row r="20" spans="2:8" ht="12.75">
      <c r="B20" s="81" t="s">
        <v>142</v>
      </c>
      <c r="C20" s="200">
        <v>17704.45544301501</v>
      </c>
      <c r="D20" s="200">
        <v>26020.007562422004</v>
      </c>
      <c r="E20" s="95">
        <v>866.9211845610001</v>
      </c>
      <c r="F20" s="200">
        <v>22445.320825664992</v>
      </c>
      <c r="G20" s="200">
        <v>7318.635774513008</v>
      </c>
      <c r="H20" s="200">
        <v>74355.34079017601</v>
      </c>
    </row>
    <row r="21" spans="2:8" ht="12.75">
      <c r="B21" s="81" t="s">
        <v>143</v>
      </c>
      <c r="C21" s="200">
        <v>124986.71273565502</v>
      </c>
      <c r="D21" s="200">
        <v>52156.014414815996</v>
      </c>
      <c r="E21" s="200">
        <v>7890.198523768005</v>
      </c>
      <c r="F21" s="200">
        <v>77770.245589664</v>
      </c>
      <c r="G21" s="200">
        <v>4330.645732830017</v>
      </c>
      <c r="H21" s="200">
        <v>267133.8169967331</v>
      </c>
    </row>
    <row r="22" spans="2:8" ht="12.75">
      <c r="B22" s="81" t="s">
        <v>144</v>
      </c>
      <c r="C22" s="200">
        <v>19128.6320166</v>
      </c>
      <c r="D22" s="200">
        <v>7330.668413212999</v>
      </c>
      <c r="E22" s="200">
        <v>3638.0857479540014</v>
      </c>
      <c r="F22" s="200">
        <v>5668.434594853</v>
      </c>
      <c r="G22" s="200">
        <v>2880.7295671609954</v>
      </c>
      <c r="H22" s="200">
        <v>38646.550339781</v>
      </c>
    </row>
    <row r="23" spans="2:8" ht="12.75">
      <c r="B23" s="81" t="s">
        <v>145</v>
      </c>
      <c r="C23" s="200">
        <v>107737.38682741603</v>
      </c>
      <c r="D23" s="200">
        <v>82264.795732164</v>
      </c>
      <c r="E23" s="200">
        <v>15132.623029179003</v>
      </c>
      <c r="F23" s="200">
        <v>42857.122893718995</v>
      </c>
      <c r="G23" s="200">
        <v>19544.826968182984</v>
      </c>
      <c r="H23" s="200">
        <v>267536.755450661</v>
      </c>
    </row>
    <row r="24" spans="2:8" ht="12.75">
      <c r="B24" s="81" t="s">
        <v>146</v>
      </c>
      <c r="C24" s="200">
        <v>15684.539692299997</v>
      </c>
      <c r="D24" s="200">
        <v>2109.5827840319994</v>
      </c>
      <c r="E24" s="200">
        <v>8011.610772084997</v>
      </c>
      <c r="F24" s="200">
        <v>84.01163282600001</v>
      </c>
      <c r="G24" s="200">
        <v>102.61313673500443</v>
      </c>
      <c r="H24" s="200">
        <v>25992.358017977996</v>
      </c>
    </row>
    <row r="25" spans="2:8" ht="12.75">
      <c r="B25" s="81" t="s">
        <v>279</v>
      </c>
      <c r="C25" s="200">
        <v>6267.510595415999</v>
      </c>
      <c r="D25" s="200">
        <v>51706.80745789899</v>
      </c>
      <c r="E25" s="200">
        <v>755.025491062</v>
      </c>
      <c r="F25" s="200">
        <v>3138.66099277</v>
      </c>
      <c r="G25" s="200">
        <v>1155.0211905850067</v>
      </c>
      <c r="H25" s="200">
        <v>63023.02572773199</v>
      </c>
    </row>
    <row r="26" spans="2:8" ht="12.75">
      <c r="B26" s="81" t="s">
        <v>540</v>
      </c>
      <c r="C26" s="200">
        <v>26665.119060669997</v>
      </c>
      <c r="D26" s="200">
        <v>50473.91758437</v>
      </c>
      <c r="E26" s="200">
        <v>12924.438810004</v>
      </c>
      <c r="F26" s="200">
        <v>23718.999997516</v>
      </c>
      <c r="G26" s="200">
        <v>143.79059766200257</v>
      </c>
      <c r="H26" s="200">
        <v>113926.26605022201</v>
      </c>
    </row>
    <row r="27" spans="2:8" ht="12.75">
      <c r="B27" s="407" t="s">
        <v>39</v>
      </c>
      <c r="C27" s="83">
        <v>28496.489168267006</v>
      </c>
      <c r="D27" s="83">
        <v>2123.169216832</v>
      </c>
      <c r="E27" s="83">
        <v>818.846827473</v>
      </c>
      <c r="F27" s="83">
        <v>5693.939372098001</v>
      </c>
      <c r="G27" s="83">
        <v>509.5845909410019</v>
      </c>
      <c r="H27" s="83">
        <v>37642.02917561102</v>
      </c>
    </row>
    <row r="28" spans="2:8" ht="12.75">
      <c r="B28" s="408" t="s">
        <v>103</v>
      </c>
      <c r="C28" s="85">
        <v>543357.67771732</v>
      </c>
      <c r="D28" s="85">
        <v>339399.04260151094</v>
      </c>
      <c r="E28" s="85">
        <v>87320.50920020601</v>
      </c>
      <c r="F28" s="85">
        <v>244462.07119550998</v>
      </c>
      <c r="G28" s="85">
        <v>53339.686378989994</v>
      </c>
      <c r="H28" s="85">
        <v>1267878.987093537</v>
      </c>
    </row>
    <row r="29" spans="2:8" ht="13.5" customHeight="1">
      <c r="B29" s="185" t="s">
        <v>259</v>
      </c>
      <c r="C29" s="200">
        <v>107187.55141992802</v>
      </c>
      <c r="D29" s="200">
        <v>42397.789306365004</v>
      </c>
      <c r="E29" s="200">
        <v>23901.813810725005</v>
      </c>
      <c r="F29" s="200">
        <v>12941.014669619999</v>
      </c>
      <c r="G29" s="200">
        <v>1471.6698017860108</v>
      </c>
      <c r="H29" s="200">
        <v>187899.83900842402</v>
      </c>
    </row>
    <row r="30" spans="2:8" ht="12.75" customHeight="1">
      <c r="B30" s="407" t="s">
        <v>260</v>
      </c>
      <c r="C30" s="409">
        <v>125488.048197975</v>
      </c>
      <c r="D30" s="409">
        <v>2609.1487000360003</v>
      </c>
      <c r="E30" s="409">
        <v>0</v>
      </c>
      <c r="F30" s="409">
        <v>3030.669467182</v>
      </c>
      <c r="G30" s="409">
        <v>3.7367568099975585</v>
      </c>
      <c r="H30" s="409">
        <v>131131.603122003</v>
      </c>
    </row>
    <row r="31" spans="2:8" ht="12.75">
      <c r="B31" s="408" t="s">
        <v>467</v>
      </c>
      <c r="C31" s="205">
        <v>232675.599617903</v>
      </c>
      <c r="D31" s="205">
        <v>45006.938006401004</v>
      </c>
      <c r="E31" s="205">
        <v>23901.813810725005</v>
      </c>
      <c r="F31" s="205">
        <v>15971.684136802</v>
      </c>
      <c r="G31" s="205">
        <v>1475.4065585960084</v>
      </c>
      <c r="H31" s="205">
        <v>319031.442130427</v>
      </c>
    </row>
    <row r="32" spans="2:8" ht="12.75">
      <c r="B32" s="85" t="s">
        <v>261</v>
      </c>
      <c r="C32" s="205">
        <v>62617.74319914001</v>
      </c>
      <c r="D32" s="205">
        <v>1.724232863</v>
      </c>
      <c r="E32" s="205">
        <v>0</v>
      </c>
      <c r="F32" s="205">
        <v>0</v>
      </c>
      <c r="G32" s="205">
        <v>0</v>
      </c>
      <c r="H32" s="205">
        <v>62619.46743200301</v>
      </c>
    </row>
    <row r="33" spans="2:8" ht="12.75">
      <c r="B33" s="408" t="s">
        <v>147</v>
      </c>
      <c r="C33" s="85">
        <v>55178.430752926</v>
      </c>
      <c r="D33" s="85">
        <v>3858.509952097001</v>
      </c>
      <c r="E33" s="85">
        <v>4001.146232525997</v>
      </c>
      <c r="F33" s="85">
        <v>4742.435994125999</v>
      </c>
      <c r="G33" s="85">
        <v>4115.971060008995</v>
      </c>
      <c r="H33" s="85">
        <v>71896.493991684</v>
      </c>
    </row>
    <row r="34" spans="2:8" ht="12.75">
      <c r="B34" s="185" t="s">
        <v>148</v>
      </c>
      <c r="C34" s="87">
        <v>519646.62204895954</v>
      </c>
      <c r="D34" s="87">
        <v>1198.2555761390004</v>
      </c>
      <c r="E34" s="87">
        <v>62238.18988103093</v>
      </c>
      <c r="F34" s="87">
        <v>0</v>
      </c>
      <c r="G34" s="87">
        <v>5983.59100439502</v>
      </c>
      <c r="H34" s="87">
        <v>589066.6585105245</v>
      </c>
    </row>
    <row r="35" spans="2:8" ht="12.75">
      <c r="B35" s="407" t="s">
        <v>39</v>
      </c>
      <c r="C35" s="83">
        <v>46691.47994930998</v>
      </c>
      <c r="D35" s="83">
        <v>29386.413211701994</v>
      </c>
      <c r="E35" s="83">
        <v>9450.057417898011</v>
      </c>
      <c r="F35" s="83">
        <v>0</v>
      </c>
      <c r="G35" s="83">
        <v>2954.103499255005</v>
      </c>
      <c r="H35" s="83">
        <v>88482.054078165</v>
      </c>
    </row>
    <row r="36" spans="2:8" ht="12.75">
      <c r="B36" s="408" t="s">
        <v>149</v>
      </c>
      <c r="C36" s="85">
        <v>566338.1019982696</v>
      </c>
      <c r="D36" s="85">
        <v>30584.668787840994</v>
      </c>
      <c r="E36" s="85">
        <v>71688.24729892894</v>
      </c>
      <c r="F36" s="85">
        <v>0</v>
      </c>
      <c r="G36" s="85">
        <v>8937.694503650026</v>
      </c>
      <c r="H36" s="85">
        <v>677548.7125886895</v>
      </c>
    </row>
    <row r="37" spans="2:8" ht="13.5" thickBot="1">
      <c r="B37" s="404" t="s">
        <v>150</v>
      </c>
      <c r="C37" s="405">
        <v>1520583.7379552557</v>
      </c>
      <c r="D37" s="405">
        <v>434962.78716938995</v>
      </c>
      <c r="E37" s="405">
        <v>188193.81755503095</v>
      </c>
      <c r="F37" s="405">
        <v>270378.708347217</v>
      </c>
      <c r="G37" s="405">
        <v>83909.25344713301</v>
      </c>
      <c r="H37" s="405">
        <v>2498028.304474027</v>
      </c>
    </row>
    <row r="38" spans="2:8" ht="12.75">
      <c r="B38" s="12"/>
      <c r="C38" s="12"/>
      <c r="D38" s="12"/>
      <c r="E38" s="12"/>
      <c r="F38" s="12"/>
      <c r="G38" s="12"/>
      <c r="H38" s="12"/>
    </row>
    <row r="39" spans="2:8" ht="12.75">
      <c r="B39" s="76" t="s">
        <v>630</v>
      </c>
      <c r="C39" s="77"/>
      <c r="D39" s="78"/>
      <c r="E39" s="78"/>
      <c r="F39" s="78"/>
      <c r="G39" s="78"/>
      <c r="H39" s="78"/>
    </row>
    <row r="40" spans="2:8" ht="24">
      <c r="B40" s="79" t="s">
        <v>12</v>
      </c>
      <c r="C40" s="80" t="s">
        <v>137</v>
      </c>
      <c r="D40" s="80" t="s">
        <v>538</v>
      </c>
      <c r="E40" s="80" t="s">
        <v>221</v>
      </c>
      <c r="F40" s="80" t="s">
        <v>539</v>
      </c>
      <c r="G40" s="80" t="s">
        <v>39</v>
      </c>
      <c r="H40" s="315" t="s">
        <v>31</v>
      </c>
    </row>
    <row r="41" spans="2:8" ht="12.75">
      <c r="B41" s="85" t="s">
        <v>138</v>
      </c>
      <c r="C41" s="205">
        <v>59492.80313209701</v>
      </c>
      <c r="D41" s="205">
        <v>10705.420837970996</v>
      </c>
      <c r="E41" s="205">
        <v>2197.954415213</v>
      </c>
      <c r="F41" s="205">
        <v>5562.155053100999</v>
      </c>
      <c r="G41" s="205">
        <v>15372.596262392013</v>
      </c>
      <c r="H41" s="205">
        <v>93330.92970077402</v>
      </c>
    </row>
    <row r="42" spans="2:8" ht="12.75">
      <c r="B42" s="81" t="s">
        <v>139</v>
      </c>
      <c r="C42" s="200">
        <v>112622.53242997301</v>
      </c>
      <c r="D42" s="200">
        <v>10942.540461511</v>
      </c>
      <c r="E42" s="200">
        <v>771.5493360120003</v>
      </c>
      <c r="F42" s="200">
        <v>30276.459619724003</v>
      </c>
      <c r="G42" s="200">
        <v>6606.241822326019</v>
      </c>
      <c r="H42" s="200">
        <v>161219.32366954605</v>
      </c>
    </row>
    <row r="43" spans="2:8" ht="12.75">
      <c r="B43" s="81" t="s">
        <v>140</v>
      </c>
      <c r="C43" s="200">
        <v>50520.523345065</v>
      </c>
      <c r="D43" s="200">
        <v>25211.13375112999</v>
      </c>
      <c r="E43" s="200">
        <v>25087.24573613101</v>
      </c>
      <c r="F43" s="200">
        <v>12220.980647661</v>
      </c>
      <c r="G43" s="200">
        <v>8911.76961735701</v>
      </c>
      <c r="H43" s="200">
        <v>121951.65309734401</v>
      </c>
    </row>
    <row r="44" spans="2:8" ht="12.75">
      <c r="B44" s="81" t="s">
        <v>141</v>
      </c>
      <c r="C44" s="200">
        <v>17588.517963917</v>
      </c>
      <c r="D44" s="200">
        <v>24216.740635767997</v>
      </c>
      <c r="E44" s="200">
        <v>11161.989665824009</v>
      </c>
      <c r="F44" s="200">
        <v>11638.480675565</v>
      </c>
      <c r="G44" s="200">
        <v>45.81600258499145</v>
      </c>
      <c r="H44" s="200">
        <v>64651.544943659</v>
      </c>
    </row>
    <row r="45" spans="2:8" ht="12.75">
      <c r="B45" s="81" t="s">
        <v>142</v>
      </c>
      <c r="C45" s="200">
        <v>14385.690652359996</v>
      </c>
      <c r="D45" s="200">
        <v>23074.420589199006</v>
      </c>
      <c r="E45" s="95">
        <v>990.7654707119999</v>
      </c>
      <c r="F45" s="200">
        <v>23044.445882346998</v>
      </c>
      <c r="G45" s="200">
        <v>5997.041318518997</v>
      </c>
      <c r="H45" s="200">
        <v>67492.363913137</v>
      </c>
    </row>
    <row r="46" spans="2:8" ht="12.75">
      <c r="B46" s="81" t="s">
        <v>143</v>
      </c>
      <c r="C46" s="200">
        <v>116203.74755437896</v>
      </c>
      <c r="D46" s="200">
        <v>41464.623129342996</v>
      </c>
      <c r="E46" s="200">
        <v>9281.471577277</v>
      </c>
      <c r="F46" s="200">
        <v>67992.65665391098</v>
      </c>
      <c r="G46" s="200">
        <v>3827.1859261170653</v>
      </c>
      <c r="H46" s="200">
        <v>238769.68484102702</v>
      </c>
    </row>
    <row r="47" spans="2:8" ht="12.75">
      <c r="B47" s="81" t="s">
        <v>144</v>
      </c>
      <c r="C47" s="200">
        <v>15630.635598937</v>
      </c>
      <c r="D47" s="200">
        <v>6516.3227948</v>
      </c>
      <c r="E47" s="200">
        <v>4196.737953812</v>
      </c>
      <c r="F47" s="200">
        <v>4264.03604232</v>
      </c>
      <c r="G47" s="200">
        <v>2679.6721245720023</v>
      </c>
      <c r="H47" s="200">
        <v>33287.404514441005</v>
      </c>
    </row>
    <row r="48" spans="2:8" ht="12.75">
      <c r="B48" s="81" t="s">
        <v>145</v>
      </c>
      <c r="C48" s="200">
        <v>105602.558507234</v>
      </c>
      <c r="D48" s="200">
        <v>68647.853174293</v>
      </c>
      <c r="E48" s="200">
        <v>13721.844951723002</v>
      </c>
      <c r="F48" s="200">
        <v>42058.99569211901</v>
      </c>
      <c r="G48" s="200">
        <v>18716.858070718994</v>
      </c>
      <c r="H48" s="200">
        <v>248748.110396088</v>
      </c>
    </row>
    <row r="49" spans="2:8" ht="12.75">
      <c r="B49" s="81" t="s">
        <v>146</v>
      </c>
      <c r="C49" s="200">
        <v>14246.021347103999</v>
      </c>
      <c r="D49" s="200">
        <v>1852.4246584119996</v>
      </c>
      <c r="E49" s="200">
        <v>8283.236420268022</v>
      </c>
      <c r="F49" s="200">
        <v>97.448772565</v>
      </c>
      <c r="G49" s="200">
        <v>7.998992000003815</v>
      </c>
      <c r="H49" s="200">
        <v>24487.130190349024</v>
      </c>
    </row>
    <row r="50" spans="2:8" ht="12.75">
      <c r="B50" s="81" t="s">
        <v>279</v>
      </c>
      <c r="C50" s="200">
        <v>6518.304485160001</v>
      </c>
      <c r="D50" s="200">
        <v>39984.226095802005</v>
      </c>
      <c r="E50" s="200">
        <v>815.361789774</v>
      </c>
      <c r="F50" s="200">
        <v>2166.890796705</v>
      </c>
      <c r="G50" s="200">
        <v>317.68549504598997</v>
      </c>
      <c r="H50" s="200">
        <v>49802.46866248699</v>
      </c>
    </row>
    <row r="51" spans="2:8" ht="12.75">
      <c r="B51" s="81" t="s">
        <v>540</v>
      </c>
      <c r="C51" s="200">
        <v>24729.854563923003</v>
      </c>
      <c r="D51" s="200">
        <v>36344.761859752</v>
      </c>
      <c r="E51" s="200">
        <v>11777.233252595004</v>
      </c>
      <c r="F51" s="200">
        <v>26456.621111633012</v>
      </c>
      <c r="G51" s="200">
        <v>128.79306918699646</v>
      </c>
      <c r="H51" s="200">
        <v>99437.26385709002</v>
      </c>
    </row>
    <row r="52" spans="2:8" ht="12.75">
      <c r="B52" s="407" t="s">
        <v>39</v>
      </c>
      <c r="C52" s="83">
        <v>25893.866002237002</v>
      </c>
      <c r="D52" s="83">
        <v>4864.684760610001</v>
      </c>
      <c r="E52" s="83">
        <v>776.9410350119998</v>
      </c>
      <c r="F52" s="83">
        <v>4116.515535259</v>
      </c>
      <c r="G52" s="83">
        <v>583.2342251969986</v>
      </c>
      <c r="H52" s="83">
        <v>36235.241558315</v>
      </c>
    </row>
    <row r="53" spans="2:8" ht="12.75">
      <c r="B53" s="408" t="s">
        <v>103</v>
      </c>
      <c r="C53" s="85">
        <v>503942.25245028903</v>
      </c>
      <c r="D53" s="85">
        <v>283119.73191062</v>
      </c>
      <c r="E53" s="85">
        <v>86864.37718914005</v>
      </c>
      <c r="F53" s="85">
        <v>224333.531429809</v>
      </c>
      <c r="G53" s="85">
        <v>47822.296663625064</v>
      </c>
      <c r="H53" s="85">
        <v>1146082.1896434834</v>
      </c>
    </row>
    <row r="54" spans="2:8" ht="13.5" customHeight="1">
      <c r="B54" s="185" t="s">
        <v>259</v>
      </c>
      <c r="C54" s="200">
        <v>100834.74444622597</v>
      </c>
      <c r="D54" s="200">
        <v>44135.858883084</v>
      </c>
      <c r="E54" s="200">
        <v>23718.230568434006</v>
      </c>
      <c r="F54" s="200">
        <v>15274.206222194</v>
      </c>
      <c r="G54" s="200">
        <v>1551.990789782013</v>
      </c>
      <c r="H54" s="200">
        <v>185515.03090972</v>
      </c>
    </row>
    <row r="55" spans="2:8" ht="12.75" customHeight="1">
      <c r="B55" s="407" t="s">
        <v>260</v>
      </c>
      <c r="C55" s="409">
        <v>106280.24987325</v>
      </c>
      <c r="D55" s="409">
        <v>216.99670144</v>
      </c>
      <c r="E55" s="409">
        <v>0</v>
      </c>
      <c r="F55" s="409">
        <v>3786.585252343</v>
      </c>
      <c r="G55" s="409">
        <v>1.961631391998291</v>
      </c>
      <c r="H55" s="409">
        <v>110285.79345842499</v>
      </c>
    </row>
    <row r="56" spans="2:8" ht="12.75">
      <c r="B56" s="408" t="s">
        <v>467</v>
      </c>
      <c r="C56" s="205">
        <v>207114.99431947595</v>
      </c>
      <c r="D56" s="205">
        <v>44352.855584524004</v>
      </c>
      <c r="E56" s="205">
        <v>23718.230568434006</v>
      </c>
      <c r="F56" s="205">
        <v>19060.791474537</v>
      </c>
      <c r="G56" s="205">
        <v>1553.9524211740113</v>
      </c>
      <c r="H56" s="205">
        <v>295800.82436814497</v>
      </c>
    </row>
    <row r="57" spans="2:8" ht="12.75">
      <c r="B57" s="85" t="s">
        <v>261</v>
      </c>
      <c r="C57" s="205">
        <v>63277.71672366003</v>
      </c>
      <c r="D57" s="205">
        <v>0</v>
      </c>
      <c r="E57" s="205">
        <v>0</v>
      </c>
      <c r="F57" s="205">
        <v>0</v>
      </c>
      <c r="G57" s="205">
        <v>0</v>
      </c>
      <c r="H57" s="205">
        <v>63277.71672366003</v>
      </c>
    </row>
    <row r="58" spans="2:8" ht="12.75">
      <c r="B58" s="408" t="s">
        <v>147</v>
      </c>
      <c r="C58" s="85">
        <v>36819.53558758399</v>
      </c>
      <c r="D58" s="85">
        <v>4411.263992812001</v>
      </c>
      <c r="E58" s="85">
        <v>3666.1892990040014</v>
      </c>
      <c r="F58" s="85">
        <v>8655.920793188</v>
      </c>
      <c r="G58" s="85">
        <v>1388.9540113989945</v>
      </c>
      <c r="H58" s="85">
        <v>54941.86368398699</v>
      </c>
    </row>
    <row r="59" spans="2:8" ht="12.75">
      <c r="B59" s="185" t="s">
        <v>148</v>
      </c>
      <c r="C59" s="87">
        <v>487253.2000508495</v>
      </c>
      <c r="D59" s="87">
        <v>1302.177431541</v>
      </c>
      <c r="E59" s="87">
        <v>57043.98955097395</v>
      </c>
      <c r="F59" s="85">
        <v>0</v>
      </c>
      <c r="G59" s="87">
        <v>6121.017687396973</v>
      </c>
      <c r="H59" s="87">
        <v>551720.3847207614</v>
      </c>
    </row>
    <row r="60" spans="2:8" ht="12.75">
      <c r="B60" s="407" t="s">
        <v>39</v>
      </c>
      <c r="C60" s="83">
        <v>45283.729738043054</v>
      </c>
      <c r="D60" s="83">
        <v>29609.115705109998</v>
      </c>
      <c r="E60" s="83">
        <v>8856.78445026103</v>
      </c>
      <c r="F60" s="265">
        <v>6.361045735</v>
      </c>
      <c r="G60" s="83">
        <v>2913.0028153499907</v>
      </c>
      <c r="H60" s="83">
        <v>86668.99375449907</v>
      </c>
    </row>
    <row r="61" spans="2:8" ht="12.75">
      <c r="B61" s="408" t="s">
        <v>149</v>
      </c>
      <c r="C61" s="85">
        <v>532536.9297888926</v>
      </c>
      <c r="D61" s="85">
        <v>30911.293136651</v>
      </c>
      <c r="E61" s="85">
        <v>65900.77400123498</v>
      </c>
      <c r="F61" s="85">
        <v>6.361045735</v>
      </c>
      <c r="G61" s="85">
        <v>9034.020502746964</v>
      </c>
      <c r="H61" s="85">
        <v>638389.3784752606</v>
      </c>
    </row>
    <row r="62" spans="2:8" ht="13.5" thickBot="1">
      <c r="B62" s="405" t="s">
        <v>150</v>
      </c>
      <c r="C62" s="405">
        <v>1403184.2320019987</v>
      </c>
      <c r="D62" s="405">
        <v>373500.565462578</v>
      </c>
      <c r="E62" s="405">
        <v>182347.52547302603</v>
      </c>
      <c r="F62" s="405">
        <v>257618.75979636997</v>
      </c>
      <c r="G62" s="405">
        <v>75171.81986133705</v>
      </c>
      <c r="H62" s="405">
        <v>2291822.9025953095</v>
      </c>
    </row>
    <row r="63" spans="2:9" ht="40.5" customHeight="1">
      <c r="B63" s="834" t="s">
        <v>704</v>
      </c>
      <c r="C63" s="834"/>
      <c r="D63" s="834"/>
      <c r="E63" s="834"/>
      <c r="F63" s="834"/>
      <c r="G63" s="834"/>
      <c r="H63" s="834"/>
      <c r="I63" s="12"/>
    </row>
  </sheetData>
  <sheetProtection/>
  <mergeCells count="1">
    <mergeCell ref="B63:H63"/>
  </mergeCells>
  <printOptions/>
  <pageMargins left="0.75" right="0.75" top="1" bottom="1" header="0.5" footer="0.5"/>
  <pageSetup fitToHeight="1" fitToWidth="1" horizontalDpi="600" verticalDpi="600" orientation="portrait" paperSize="9" scale="61" r:id="rId1"/>
  <headerFooter alignWithMargins="0">
    <oddFooter>&amp;L&amp;F &amp;A&amp;R&amp;D &amp;T</oddFooter>
  </headerFooter>
</worksheet>
</file>

<file path=xl/worksheets/sheet2.xml><?xml version="1.0" encoding="utf-8"?>
<worksheet xmlns="http://schemas.openxmlformats.org/spreadsheetml/2006/main" xmlns:r="http://schemas.openxmlformats.org/officeDocument/2006/relationships">
  <dimension ref="A1:J22"/>
  <sheetViews>
    <sheetView showGridLines="0" zoomScalePageLayoutView="0" workbookViewId="0" topLeftCell="A1">
      <selection activeCell="E21" sqref="E21"/>
    </sheetView>
  </sheetViews>
  <sheetFormatPr defaultColWidth="9.140625" defaultRowHeight="12.75"/>
  <cols>
    <col min="1" max="1" width="37.00390625" style="3" customWidth="1"/>
    <col min="2" max="16384" width="9.140625" style="3" customWidth="1"/>
  </cols>
  <sheetData>
    <row r="1" ht="15">
      <c r="A1" s="17" t="s">
        <v>135</v>
      </c>
    </row>
    <row r="3" spans="1:10" ht="12.75">
      <c r="A3" s="26"/>
      <c r="B3" s="25" t="s">
        <v>1</v>
      </c>
      <c r="C3" s="25" t="s">
        <v>52</v>
      </c>
      <c r="D3" s="25" t="s">
        <v>53</v>
      </c>
      <c r="E3" s="25" t="s">
        <v>2</v>
      </c>
      <c r="F3" s="25" t="s">
        <v>1</v>
      </c>
      <c r="G3" s="25" t="s">
        <v>52</v>
      </c>
      <c r="H3" s="25" t="s">
        <v>53</v>
      </c>
      <c r="I3" s="25" t="s">
        <v>2</v>
      </c>
      <c r="J3" s="25" t="s">
        <v>1</v>
      </c>
    </row>
    <row r="4" spans="1:10" ht="12.75">
      <c r="A4" s="27"/>
      <c r="B4" s="24">
        <v>2017</v>
      </c>
      <c r="C4" s="24">
        <v>2018</v>
      </c>
      <c r="D4" s="24">
        <v>2018</v>
      </c>
      <c r="E4" s="24">
        <v>2018</v>
      </c>
      <c r="F4" s="24">
        <v>2018</v>
      </c>
      <c r="G4" s="24">
        <v>2019</v>
      </c>
      <c r="H4" s="24">
        <v>2019</v>
      </c>
      <c r="I4" s="24">
        <v>2019</v>
      </c>
      <c r="J4" s="24">
        <v>2019</v>
      </c>
    </row>
    <row r="5" spans="1:10" ht="12.75">
      <c r="A5" s="178" t="s">
        <v>411</v>
      </c>
      <c r="B5" s="111">
        <v>2028.426</v>
      </c>
      <c r="C5" s="111">
        <v>1971.446</v>
      </c>
      <c r="D5" s="111">
        <v>1993.4242</v>
      </c>
      <c r="E5" s="111">
        <v>1989.9345089999997</v>
      </c>
      <c r="F5" s="111">
        <v>1996.5123142900002</v>
      </c>
      <c r="G5" s="111">
        <v>2045.1266</v>
      </c>
      <c r="H5" s="111">
        <v>2056.3066</v>
      </c>
      <c r="I5" s="111">
        <v>2057.8972089999997</v>
      </c>
      <c r="J5" s="111">
        <v>2085</v>
      </c>
    </row>
    <row r="6" spans="1:10" ht="12.75">
      <c r="A6" s="178" t="s">
        <v>412</v>
      </c>
      <c r="B6" s="111">
        <v>3548.2200000000003</v>
      </c>
      <c r="C6" s="111">
        <v>3559.31</v>
      </c>
      <c r="D6" s="111">
        <v>3605.5699999999997</v>
      </c>
      <c r="E6" s="111">
        <v>3583.225676</v>
      </c>
      <c r="F6" s="111">
        <v>3594.02</v>
      </c>
      <c r="G6" s="111">
        <v>3577.63</v>
      </c>
      <c r="H6" s="111">
        <v>3600.63</v>
      </c>
      <c r="I6" s="111">
        <v>3506.995676</v>
      </c>
      <c r="J6" s="111">
        <v>3478</v>
      </c>
    </row>
    <row r="7" spans="1:10" ht="12.75">
      <c r="A7" s="178" t="s">
        <v>639</v>
      </c>
      <c r="B7" s="111">
        <v>1311.48</v>
      </c>
      <c r="C7" s="111">
        <v>1297.24</v>
      </c>
      <c r="D7" s="111">
        <v>1042.05</v>
      </c>
      <c r="E7" s="111">
        <v>1019.8299999999999</v>
      </c>
      <c r="F7" s="111">
        <v>1055.55</v>
      </c>
      <c r="G7" s="111">
        <v>1049.74</v>
      </c>
      <c r="H7" s="442">
        <v>1037.49</v>
      </c>
      <c r="I7" s="442">
        <v>1029.73</v>
      </c>
      <c r="J7" s="442">
        <v>1061</v>
      </c>
    </row>
    <row r="8" spans="1:10" ht="12.75">
      <c r="A8" s="178" t="s">
        <v>32</v>
      </c>
      <c r="B8" s="111">
        <v>2409.0699999999997</v>
      </c>
      <c r="C8" s="111">
        <v>2367.1400000000003</v>
      </c>
      <c r="D8" s="111">
        <v>2416.6400000000003</v>
      </c>
      <c r="E8" s="111">
        <v>2349.9</v>
      </c>
      <c r="F8" s="111">
        <v>2340.57</v>
      </c>
      <c r="G8" s="111">
        <v>2306.2999999999997</v>
      </c>
      <c r="H8" s="111">
        <v>2365.54</v>
      </c>
      <c r="I8" s="111">
        <v>2362.35</v>
      </c>
      <c r="J8" s="111">
        <v>2350</v>
      </c>
    </row>
    <row r="9" spans="1:10" ht="12.75">
      <c r="A9" s="666" t="s">
        <v>637</v>
      </c>
      <c r="B9" s="111">
        <v>5653.45171679</v>
      </c>
      <c r="C9" s="111">
        <v>5624.774101771</v>
      </c>
      <c r="D9" s="111">
        <v>5637.7165397</v>
      </c>
      <c r="E9" s="111">
        <v>5588.450263192</v>
      </c>
      <c r="F9" s="111">
        <v>5761.99738095</v>
      </c>
      <c r="G9" s="111">
        <v>5825.47166667</v>
      </c>
      <c r="H9" s="111">
        <v>5928.325</v>
      </c>
      <c r="I9" s="111">
        <v>5929.59973</v>
      </c>
      <c r="J9" s="111">
        <v>6061</v>
      </c>
    </row>
    <row r="10" spans="1:10" ht="12.75">
      <c r="A10" s="737" t="s">
        <v>638</v>
      </c>
      <c r="B10" s="738">
        <v>179.13</v>
      </c>
      <c r="C10" s="738">
        <v>174.49</v>
      </c>
      <c r="D10" s="738">
        <v>184.84</v>
      </c>
      <c r="E10" s="738">
        <v>183.39</v>
      </c>
      <c r="F10" s="738">
        <v>187.53</v>
      </c>
      <c r="G10" s="738">
        <v>190.08</v>
      </c>
      <c r="H10" s="738">
        <v>189.29</v>
      </c>
      <c r="I10" s="738">
        <v>194.605</v>
      </c>
      <c r="J10" s="738">
        <v>201</v>
      </c>
    </row>
    <row r="11" spans="1:10" ht="12.75">
      <c r="A11" s="737" t="s">
        <v>291</v>
      </c>
      <c r="B11" s="738">
        <v>3784.38197995</v>
      </c>
      <c r="C11" s="738">
        <v>3750.2045508710003</v>
      </c>
      <c r="D11" s="738">
        <v>3775.48248641</v>
      </c>
      <c r="E11" s="738">
        <v>3762.39315793</v>
      </c>
      <c r="F11" s="738">
        <v>3882.81238095</v>
      </c>
      <c r="G11" s="738">
        <v>3879.75</v>
      </c>
      <c r="H11" s="738">
        <v>3954.38</v>
      </c>
      <c r="I11" s="738">
        <v>3940.84</v>
      </c>
      <c r="J11" s="738">
        <v>4028</v>
      </c>
    </row>
    <row r="12" spans="1:10" ht="12.75">
      <c r="A12" s="180" t="s">
        <v>122</v>
      </c>
      <c r="B12" s="707">
        <v>14950.647716790001</v>
      </c>
      <c r="C12" s="707">
        <v>14819.910101771002</v>
      </c>
      <c r="D12" s="707">
        <v>14695.400739699999</v>
      </c>
      <c r="E12" s="707">
        <v>14531.340448192</v>
      </c>
      <c r="F12" s="707">
        <v>14748.64969524</v>
      </c>
      <c r="G12" s="707">
        <v>14804.268266669998</v>
      </c>
      <c r="H12" s="707">
        <v>14988.2916</v>
      </c>
      <c r="I12" s="707">
        <v>14886.572615</v>
      </c>
      <c r="J12" s="707">
        <v>15034</v>
      </c>
    </row>
    <row r="15" spans="8:10" ht="12.75">
      <c r="H15" s="383"/>
      <c r="I15" s="383"/>
      <c r="J15" s="383"/>
    </row>
    <row r="16" spans="8:10" ht="12.75">
      <c r="H16" s="383"/>
      <c r="I16" s="383"/>
      <c r="J16" s="383"/>
    </row>
    <row r="17" spans="8:10" ht="12.75">
      <c r="H17" s="383"/>
      <c r="I17" s="383"/>
      <c r="J17" s="383"/>
    </row>
    <row r="18" spans="8:10" ht="12.75">
      <c r="H18" s="383"/>
      <c r="I18" s="383"/>
      <c r="J18" s="383"/>
    </row>
    <row r="19" spans="8:10" ht="12.75">
      <c r="H19" s="383"/>
      <c r="I19" s="383"/>
      <c r="J19" s="383"/>
    </row>
    <row r="21" spans="8:10" ht="12.75">
      <c r="H21" s="383"/>
      <c r="I21" s="383"/>
      <c r="J21" s="383"/>
    </row>
    <row r="22" spans="8:10" ht="12.75">
      <c r="H22" s="383"/>
      <c r="I22" s="383"/>
      <c r="J22" s="383"/>
    </row>
  </sheetData>
  <sheetProtection/>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I63"/>
  <sheetViews>
    <sheetView showGridLines="0" showZeros="0" workbookViewId="0" topLeftCell="A1">
      <selection activeCell="I8" sqref="I8"/>
    </sheetView>
  </sheetViews>
  <sheetFormatPr defaultColWidth="9.140625" defaultRowHeight="12.75"/>
  <cols>
    <col min="1" max="1" width="4.28125" style="28" customWidth="1"/>
    <col min="2" max="2" width="34.28125" style="43" customWidth="1"/>
    <col min="3" max="3" width="10.7109375" style="3" customWidth="1"/>
    <col min="4" max="5" width="11.7109375" style="3" customWidth="1"/>
    <col min="6" max="9" width="12.7109375" style="3" customWidth="1"/>
    <col min="10" max="15" width="9.140625" style="3" customWidth="1"/>
    <col min="16" max="16" width="12.140625" style="3" customWidth="1"/>
    <col min="17" max="16384" width="9.140625" style="3" customWidth="1"/>
  </cols>
  <sheetData>
    <row r="1" spans="2:9" ht="15">
      <c r="B1" s="40" t="s">
        <v>802</v>
      </c>
      <c r="C1" s="31"/>
      <c r="D1" s="412"/>
      <c r="E1" s="412"/>
      <c r="F1" s="412"/>
      <c r="G1" s="412"/>
      <c r="H1" s="412"/>
      <c r="I1" s="86"/>
    </row>
    <row r="2" spans="2:9" ht="12.75">
      <c r="B2" s="288"/>
      <c r="C2" s="12"/>
      <c r="D2" s="12"/>
      <c r="E2" s="12"/>
      <c r="F2" s="12"/>
      <c r="G2" s="12"/>
      <c r="H2" s="12"/>
      <c r="I2" s="12"/>
    </row>
    <row r="3" spans="2:8" ht="12.75">
      <c r="B3" s="76" t="s">
        <v>861</v>
      </c>
      <c r="C3" s="77"/>
      <c r="D3" s="78"/>
      <c r="E3" s="78"/>
      <c r="F3" s="78"/>
      <c r="G3" s="78"/>
      <c r="H3" s="78"/>
    </row>
    <row r="4" spans="2:8" ht="24">
      <c r="B4" s="79" t="s">
        <v>12</v>
      </c>
      <c r="C4" s="80" t="s">
        <v>137</v>
      </c>
      <c r="D4" s="80" t="s">
        <v>538</v>
      </c>
      <c r="E4" s="80" t="s">
        <v>221</v>
      </c>
      <c r="F4" s="80" t="s">
        <v>539</v>
      </c>
      <c r="G4" s="80" t="s">
        <v>39</v>
      </c>
      <c r="H4" s="315" t="s">
        <v>31</v>
      </c>
    </row>
    <row r="5" spans="2:8" ht="12.75">
      <c r="B5" s="85" t="s">
        <v>138</v>
      </c>
      <c r="C5" s="205">
        <v>15844.353825404</v>
      </c>
      <c r="D5" s="205">
        <v>6142.668810137001</v>
      </c>
      <c r="E5" s="205">
        <v>402.969870993</v>
      </c>
      <c r="F5" s="205">
        <v>3396.820392068</v>
      </c>
      <c r="G5" s="205">
        <v>12419.950677549992</v>
      </c>
      <c r="H5" s="205">
        <v>38206.76357615199</v>
      </c>
    </row>
    <row r="6" spans="2:8" ht="12.75">
      <c r="B6" s="81" t="s">
        <v>139</v>
      </c>
      <c r="C6" s="200">
        <v>58473.81714103799</v>
      </c>
      <c r="D6" s="200">
        <v>5948.176917109</v>
      </c>
      <c r="E6" s="200">
        <v>392.0089849020001</v>
      </c>
      <c r="F6" s="200">
        <v>21841.204896160998</v>
      </c>
      <c r="G6" s="200">
        <v>6373.380166430999</v>
      </c>
      <c r="H6" s="200">
        <v>93028.58810564099</v>
      </c>
    </row>
    <row r="7" spans="2:8" ht="12.75">
      <c r="B7" s="81" t="s">
        <v>140</v>
      </c>
      <c r="C7" s="200">
        <v>34712.696550523004</v>
      </c>
      <c r="D7" s="200">
        <v>22016.266524807</v>
      </c>
      <c r="E7" s="200">
        <v>17743.53434042402</v>
      </c>
      <c r="F7" s="200">
        <v>2822.3685222100003</v>
      </c>
      <c r="G7" s="200">
        <v>6342.282844145981</v>
      </c>
      <c r="H7" s="200">
        <v>83637.14878211</v>
      </c>
    </row>
    <row r="8" spans="2:8" ht="12.75">
      <c r="B8" s="81" t="s">
        <v>141</v>
      </c>
      <c r="C8" s="200">
        <v>12548.755848359995</v>
      </c>
      <c r="D8" s="200">
        <v>8405.648494378</v>
      </c>
      <c r="E8" s="200">
        <v>9112.777338287002</v>
      </c>
      <c r="F8" s="200">
        <v>6207.436038367999</v>
      </c>
      <c r="G8" s="200">
        <v>30.046059616996764</v>
      </c>
      <c r="H8" s="200">
        <v>36304.663779009985</v>
      </c>
    </row>
    <row r="9" spans="2:8" ht="12.75">
      <c r="B9" s="81" t="s">
        <v>142</v>
      </c>
      <c r="C9" s="200">
        <v>14140.099591719001</v>
      </c>
      <c r="D9" s="200">
        <v>20933.864989861006</v>
      </c>
      <c r="E9" s="95">
        <v>453.8139988909999</v>
      </c>
      <c r="F9" s="200">
        <v>17151.750371638</v>
      </c>
      <c r="G9" s="200">
        <v>6101.879115070007</v>
      </c>
      <c r="H9" s="200">
        <v>58781.40806717901</v>
      </c>
    </row>
    <row r="10" spans="2:8" ht="12.75">
      <c r="B10" s="81" t="s">
        <v>143</v>
      </c>
      <c r="C10" s="200">
        <v>77265.09666559102</v>
      </c>
      <c r="D10" s="200">
        <v>28576.279165560998</v>
      </c>
      <c r="E10" s="200">
        <v>6147.235737031</v>
      </c>
      <c r="F10" s="200">
        <v>37043.081854818</v>
      </c>
      <c r="G10" s="200">
        <v>3455.019909931</v>
      </c>
      <c r="H10" s="200">
        <v>152486.71333293203</v>
      </c>
    </row>
    <row r="11" spans="2:8" ht="12.75">
      <c r="B11" s="81" t="s">
        <v>144</v>
      </c>
      <c r="C11" s="200">
        <v>9107.371529993</v>
      </c>
      <c r="D11" s="200">
        <v>2053.437788396</v>
      </c>
      <c r="E11" s="200">
        <v>1237.960542752</v>
      </c>
      <c r="F11" s="200">
        <v>28.135444209</v>
      </c>
      <c r="G11" s="200">
        <v>136.75110111699868</v>
      </c>
      <c r="H11" s="200">
        <v>12563.656406467</v>
      </c>
    </row>
    <row r="12" spans="2:8" ht="12.75">
      <c r="B12" s="81" t="s">
        <v>145</v>
      </c>
      <c r="C12" s="200">
        <v>44954.66508790501</v>
      </c>
      <c r="D12" s="200">
        <v>28819.080933062</v>
      </c>
      <c r="E12" s="200">
        <v>10682.606666491001</v>
      </c>
      <c r="F12" s="200">
        <v>12823.151092987002</v>
      </c>
      <c r="G12" s="200">
        <v>10859.969544098007</v>
      </c>
      <c r="H12" s="200">
        <v>108139.47332454301</v>
      </c>
    </row>
    <row r="13" spans="2:8" ht="12.75">
      <c r="B13" s="81" t="s">
        <v>146</v>
      </c>
      <c r="C13" s="200">
        <v>14253.884086292004</v>
      </c>
      <c r="D13" s="200">
        <v>1742.7987283099997</v>
      </c>
      <c r="E13" s="200">
        <v>7312.666996616991</v>
      </c>
      <c r="F13" s="200">
        <v>0</v>
      </c>
      <c r="G13" s="200">
        <v>61.72326771299743</v>
      </c>
      <c r="H13" s="200">
        <v>23371.073078931993</v>
      </c>
    </row>
    <row r="14" spans="2:8" ht="12.75">
      <c r="B14" s="81" t="s">
        <v>279</v>
      </c>
      <c r="C14" s="200">
        <v>2088.0965180320004</v>
      </c>
      <c r="D14" s="200">
        <v>29194.828252340994</v>
      </c>
      <c r="E14" s="200">
        <v>640.6835589749999</v>
      </c>
      <c r="F14" s="200">
        <v>2074.735022323</v>
      </c>
      <c r="G14" s="200">
        <v>0</v>
      </c>
      <c r="H14" s="200">
        <v>33998.343351671</v>
      </c>
    </row>
    <row r="15" spans="2:8" ht="12.75">
      <c r="B15" s="81" t="s">
        <v>540</v>
      </c>
      <c r="C15" s="200">
        <v>9570.557124691999</v>
      </c>
      <c r="D15" s="200">
        <v>23158.504354446</v>
      </c>
      <c r="E15" s="200">
        <v>9656.457880407997</v>
      </c>
      <c r="F15" s="200">
        <v>10460.666372171</v>
      </c>
      <c r="G15" s="200">
        <v>67.20238116500855</v>
      </c>
      <c r="H15" s="200">
        <v>52913.38811288201</v>
      </c>
    </row>
    <row r="16" spans="2:8" ht="12.75">
      <c r="B16" s="407" t="s">
        <v>39</v>
      </c>
      <c r="C16" s="83">
        <v>9710.143136154002</v>
      </c>
      <c r="D16" s="83">
        <v>1781.427470019</v>
      </c>
      <c r="E16" s="83">
        <v>711.3300761669998</v>
      </c>
      <c r="F16" s="83">
        <v>1393.9685870429998</v>
      </c>
      <c r="G16" s="83">
        <v>476.1109114030018</v>
      </c>
      <c r="H16" s="83">
        <v>14072.980180786004</v>
      </c>
    </row>
    <row r="17" spans="2:8" ht="12.75">
      <c r="B17" s="408" t="s">
        <v>103</v>
      </c>
      <c r="C17" s="85">
        <v>286825.183280299</v>
      </c>
      <c r="D17" s="85">
        <v>172630.31361828998</v>
      </c>
      <c r="E17" s="85">
        <v>64091.076120945014</v>
      </c>
      <c r="F17" s="85">
        <v>111846.49820192799</v>
      </c>
      <c r="G17" s="85">
        <v>33904.365300690995</v>
      </c>
      <c r="H17" s="85">
        <v>669297.436522153</v>
      </c>
    </row>
    <row r="18" spans="2:8" ht="13.5" customHeight="1">
      <c r="B18" s="185" t="s">
        <v>259</v>
      </c>
      <c r="C18" s="200">
        <v>84769.66825057901</v>
      </c>
      <c r="D18" s="200">
        <v>35875.498973083006</v>
      </c>
      <c r="E18" s="200">
        <v>22285.868217111005</v>
      </c>
      <c r="F18" s="200">
        <v>12180.881207851</v>
      </c>
      <c r="G18" s="200">
        <v>1447.2502759110107</v>
      </c>
      <c r="H18" s="200">
        <v>156559.16692453503</v>
      </c>
    </row>
    <row r="19" spans="2:8" ht="12.75" customHeight="1">
      <c r="B19" s="407" t="s">
        <v>260</v>
      </c>
      <c r="C19" s="409">
        <v>111588.20707583996</v>
      </c>
      <c r="D19" s="409">
        <v>2251.944391469</v>
      </c>
      <c r="E19" s="409">
        <v>0</v>
      </c>
      <c r="F19" s="409">
        <v>3015.6701234499997</v>
      </c>
      <c r="G19" s="409">
        <v>1.8089558050079346</v>
      </c>
      <c r="H19" s="409">
        <v>116857.63054656399</v>
      </c>
    </row>
    <row r="20" spans="2:8" ht="12.75">
      <c r="B20" s="408" t="s">
        <v>467</v>
      </c>
      <c r="C20" s="205">
        <v>196357.87532641896</v>
      </c>
      <c r="D20" s="205">
        <v>38127.443364552004</v>
      </c>
      <c r="E20" s="205">
        <v>22285.868217111005</v>
      </c>
      <c r="F20" s="205">
        <v>15196.551331301</v>
      </c>
      <c r="G20" s="205">
        <v>1449.0592317160185</v>
      </c>
      <c r="H20" s="205">
        <v>273416.797471099</v>
      </c>
    </row>
    <row r="21" spans="2:8" ht="12.75">
      <c r="B21" s="85" t="s">
        <v>261</v>
      </c>
      <c r="C21" s="205">
        <v>60000.32504454999</v>
      </c>
      <c r="D21" s="205">
        <v>1.7242328629999997</v>
      </c>
      <c r="E21" s="205">
        <v>0</v>
      </c>
      <c r="F21" s="205">
        <v>0</v>
      </c>
      <c r="G21" s="205">
        <v>0</v>
      </c>
      <c r="H21" s="205">
        <v>60002.04927741299</v>
      </c>
    </row>
    <row r="22" spans="2:8" ht="12.75">
      <c r="B22" s="408" t="s">
        <v>147</v>
      </c>
      <c r="C22" s="85">
        <v>5887.782327420001</v>
      </c>
      <c r="D22" s="85">
        <v>1982.0319363960004</v>
      </c>
      <c r="E22" s="85">
        <v>3056.8755408730012</v>
      </c>
      <c r="F22" s="85">
        <v>2522.06833856</v>
      </c>
      <c r="G22" s="85">
        <v>2822.3413976759966</v>
      </c>
      <c r="H22" s="85">
        <v>16271.099540924999</v>
      </c>
    </row>
    <row r="23" spans="2:8" ht="12.75">
      <c r="B23" s="185" t="s">
        <v>148</v>
      </c>
      <c r="C23" s="87">
        <v>483092.74680101965</v>
      </c>
      <c r="D23" s="87">
        <v>1198.2555761390004</v>
      </c>
      <c r="E23" s="87">
        <v>60892.748659077944</v>
      </c>
      <c r="F23" s="87">
        <v>0</v>
      </c>
      <c r="G23" s="87">
        <v>5816.945877743042</v>
      </c>
      <c r="H23" s="87">
        <v>551000.6969139797</v>
      </c>
    </row>
    <row r="24" spans="2:8" ht="12.75">
      <c r="B24" s="407" t="s">
        <v>39</v>
      </c>
      <c r="C24" s="83">
        <v>26033.918983329986</v>
      </c>
      <c r="D24" s="83">
        <v>10096.43276525</v>
      </c>
      <c r="E24" s="83">
        <v>7521.66389556501</v>
      </c>
      <c r="F24" s="83">
        <v>0</v>
      </c>
      <c r="G24" s="83">
        <v>2031.2490833680038</v>
      </c>
      <c r="H24" s="83">
        <v>45683.264727513</v>
      </c>
    </row>
    <row r="25" spans="2:8" ht="12.75">
      <c r="B25" s="408" t="s">
        <v>149</v>
      </c>
      <c r="C25" s="85">
        <v>509126.6657843496</v>
      </c>
      <c r="D25" s="85">
        <v>11294.688341389</v>
      </c>
      <c r="E25" s="85">
        <v>68414.41255464296</v>
      </c>
      <c r="F25" s="85">
        <v>0</v>
      </c>
      <c r="G25" s="85">
        <v>7848.194961111046</v>
      </c>
      <c r="H25" s="85">
        <v>596683.9616414927</v>
      </c>
    </row>
    <row r="26" spans="2:8" ht="13.5" thickBot="1">
      <c r="B26" s="404" t="s">
        <v>801</v>
      </c>
      <c r="C26" s="405">
        <v>1074042.1855884416</v>
      </c>
      <c r="D26" s="405">
        <v>230178.87030362696</v>
      </c>
      <c r="E26" s="405">
        <v>158251.202304565</v>
      </c>
      <c r="F26" s="405">
        <v>132961.93826385698</v>
      </c>
      <c r="G26" s="405">
        <v>58443.91156874405</v>
      </c>
      <c r="H26" s="405">
        <v>1653878.1080292345</v>
      </c>
    </row>
    <row r="27" spans="2:8" ht="3" customHeight="1">
      <c r="B27" s="605"/>
      <c r="C27" s="85"/>
      <c r="D27" s="85"/>
      <c r="E27" s="85"/>
      <c r="F27" s="85"/>
      <c r="G27" s="85"/>
      <c r="H27" s="85"/>
    </row>
    <row r="28" spans="1:8" s="625" customFormat="1" ht="24.75" customHeight="1">
      <c r="A28" s="743"/>
      <c r="B28" s="185" t="s">
        <v>804</v>
      </c>
      <c r="C28" s="11"/>
      <c r="D28" s="11"/>
      <c r="E28" s="11"/>
      <c r="F28" s="11"/>
      <c r="G28" s="11"/>
      <c r="H28" s="87">
        <v>52133.71222777267</v>
      </c>
    </row>
    <row r="29" spans="1:8" s="625" customFormat="1" ht="24.75" customHeight="1">
      <c r="A29" s="743"/>
      <c r="B29" s="185" t="s">
        <v>805</v>
      </c>
      <c r="C29" s="11"/>
      <c r="D29" s="11"/>
      <c r="E29" s="11"/>
      <c r="F29" s="11"/>
      <c r="G29" s="11"/>
      <c r="H29" s="87">
        <v>184202.27216114997</v>
      </c>
    </row>
    <row r="30" spans="1:8" s="625" customFormat="1" ht="13.5" customHeight="1">
      <c r="A30" s="743"/>
      <c r="B30" s="185" t="s">
        <v>806</v>
      </c>
      <c r="C30" s="11"/>
      <c r="D30" s="11"/>
      <c r="E30" s="11"/>
      <c r="F30" s="11"/>
      <c r="G30" s="11"/>
      <c r="H30" s="87">
        <v>-6912.335037224757</v>
      </c>
    </row>
    <row r="31" spans="1:8" s="625" customFormat="1" ht="15.75" customHeight="1" thickBot="1">
      <c r="A31" s="743"/>
      <c r="B31" s="405" t="s">
        <v>807</v>
      </c>
      <c r="C31" s="405"/>
      <c r="D31" s="405"/>
      <c r="E31" s="405"/>
      <c r="F31" s="405"/>
      <c r="G31" s="405"/>
      <c r="H31" s="405">
        <v>1883301.7573809323</v>
      </c>
    </row>
    <row r="32" spans="1:2" s="625" customFormat="1" ht="12.75">
      <c r="A32" s="743"/>
      <c r="B32" s="6" t="s">
        <v>803</v>
      </c>
    </row>
    <row r="33" spans="2:8" ht="12.75">
      <c r="B33" s="12"/>
      <c r="C33" s="12"/>
      <c r="D33" s="12"/>
      <c r="E33" s="12"/>
      <c r="F33" s="12"/>
      <c r="G33" s="12"/>
      <c r="H33" s="12"/>
    </row>
    <row r="34" spans="2:8" ht="12.75">
      <c r="B34" s="76" t="s">
        <v>630</v>
      </c>
      <c r="C34" s="77"/>
      <c r="D34" s="78"/>
      <c r="E34" s="78"/>
      <c r="F34" s="78"/>
      <c r="G34" s="78"/>
      <c r="H34" s="78"/>
    </row>
    <row r="35" spans="2:8" ht="24">
      <c r="B35" s="79" t="s">
        <v>12</v>
      </c>
      <c r="C35" s="80" t="s">
        <v>137</v>
      </c>
      <c r="D35" s="80" t="s">
        <v>538</v>
      </c>
      <c r="E35" s="80" t="s">
        <v>221</v>
      </c>
      <c r="F35" s="80" t="s">
        <v>539</v>
      </c>
      <c r="G35" s="80" t="s">
        <v>39</v>
      </c>
      <c r="H35" s="315" t="s">
        <v>31</v>
      </c>
    </row>
    <row r="36" spans="2:8" ht="12.75">
      <c r="B36" s="85" t="s">
        <v>138</v>
      </c>
      <c r="C36" s="205">
        <v>9997.75737389901</v>
      </c>
      <c r="D36" s="205">
        <v>4540.664883691</v>
      </c>
      <c r="E36" s="205">
        <v>764.3697034439999</v>
      </c>
      <c r="F36" s="205">
        <v>2813.888143727</v>
      </c>
      <c r="G36" s="205">
        <v>13419.406670955002</v>
      </c>
      <c r="H36" s="205">
        <v>31536.086775716012</v>
      </c>
    </row>
    <row r="37" spans="2:8" ht="12.75">
      <c r="B37" s="81" t="s">
        <v>139</v>
      </c>
      <c r="C37" s="200">
        <v>48603.593856462954</v>
      </c>
      <c r="D37" s="200">
        <v>3463.446208469</v>
      </c>
      <c r="E37" s="200">
        <v>679.0358452769999</v>
      </c>
      <c r="F37" s="200">
        <v>14941.561158125001</v>
      </c>
      <c r="G37" s="200">
        <v>5749.674128352005</v>
      </c>
      <c r="H37" s="200">
        <v>73437.31119668597</v>
      </c>
    </row>
    <row r="38" spans="2:8" ht="12.75">
      <c r="B38" s="81" t="s">
        <v>140</v>
      </c>
      <c r="C38" s="200">
        <v>34737.829839237995</v>
      </c>
      <c r="D38" s="200">
        <v>19198.463762991996</v>
      </c>
      <c r="E38" s="200">
        <v>18198.33668720501</v>
      </c>
      <c r="F38" s="200">
        <v>3473.393142067</v>
      </c>
      <c r="G38" s="200">
        <v>6184.489996367965</v>
      </c>
      <c r="H38" s="200">
        <v>81792.51342786997</v>
      </c>
    </row>
    <row r="39" spans="2:8" ht="12.75">
      <c r="B39" s="81" t="s">
        <v>141</v>
      </c>
      <c r="C39" s="200">
        <v>11143.724650241998</v>
      </c>
      <c r="D39" s="200">
        <v>10544.479152325</v>
      </c>
      <c r="E39" s="200">
        <v>8530.273323415</v>
      </c>
      <c r="F39" s="200">
        <v>6569.504555922999</v>
      </c>
      <c r="G39" s="200">
        <v>2.097999572753906E-06</v>
      </c>
      <c r="H39" s="200">
        <v>36787.981684002996</v>
      </c>
    </row>
    <row r="40" spans="2:8" ht="12.75">
      <c r="B40" s="81" t="s">
        <v>142</v>
      </c>
      <c r="C40" s="200">
        <v>12267.999227728998</v>
      </c>
      <c r="D40" s="200">
        <v>17681.881630175998</v>
      </c>
      <c r="E40" s="95">
        <v>427.915947151</v>
      </c>
      <c r="F40" s="200">
        <v>16748.977728297</v>
      </c>
      <c r="G40" s="200">
        <v>5799.93534669899</v>
      </c>
      <c r="H40" s="200">
        <v>52926.70988005198</v>
      </c>
    </row>
    <row r="41" spans="2:8" ht="12.75">
      <c r="B41" s="81" t="s">
        <v>143</v>
      </c>
      <c r="C41" s="200">
        <v>78800.03442071601</v>
      </c>
      <c r="D41" s="200">
        <v>18468.772307476</v>
      </c>
      <c r="E41" s="200">
        <v>7396.322532065001</v>
      </c>
      <c r="F41" s="200">
        <v>29834.855175894005</v>
      </c>
      <c r="G41" s="200">
        <v>2812.903586098007</v>
      </c>
      <c r="H41" s="200">
        <v>137312.888022249</v>
      </c>
    </row>
    <row r="42" spans="2:8" ht="12.75">
      <c r="B42" s="81" t="s">
        <v>144</v>
      </c>
      <c r="C42" s="200">
        <v>8115.308087118995</v>
      </c>
      <c r="D42" s="200">
        <v>1681.9664505520002</v>
      </c>
      <c r="E42" s="200">
        <v>1463.1439642149987</v>
      </c>
      <c r="F42" s="200">
        <v>54.446131109999996</v>
      </c>
      <c r="G42" s="200">
        <v>131.48432983799935</v>
      </c>
      <c r="H42" s="200">
        <v>11446.348962833994</v>
      </c>
    </row>
    <row r="43" spans="2:8" ht="12.75">
      <c r="B43" s="81" t="s">
        <v>145</v>
      </c>
      <c r="C43" s="200">
        <v>38938.070240974004</v>
      </c>
      <c r="D43" s="200">
        <v>22565.766143118</v>
      </c>
      <c r="E43" s="200">
        <v>10009.597811274998</v>
      </c>
      <c r="F43" s="200">
        <v>12565.753018472</v>
      </c>
      <c r="G43" s="200">
        <v>12078.963844464997</v>
      </c>
      <c r="H43" s="200">
        <v>96158.151058304</v>
      </c>
    </row>
    <row r="44" spans="2:8" ht="12.75">
      <c r="B44" s="81" t="s">
        <v>146</v>
      </c>
      <c r="C44" s="200">
        <v>12716.010045592995</v>
      </c>
      <c r="D44" s="200">
        <v>1233.458683294</v>
      </c>
      <c r="E44" s="200">
        <v>7325.123133685999</v>
      </c>
      <c r="F44" s="200">
        <v>0</v>
      </c>
      <c r="G44" s="200">
        <v>0</v>
      </c>
      <c r="H44" s="200">
        <v>21274.591862572994</v>
      </c>
    </row>
    <row r="45" spans="2:8" ht="12.75">
      <c r="B45" s="81" t="s">
        <v>279</v>
      </c>
      <c r="C45" s="200">
        <v>1897.880815029</v>
      </c>
      <c r="D45" s="200">
        <v>18017.074517275003</v>
      </c>
      <c r="E45" s="200">
        <v>677.231502649</v>
      </c>
      <c r="F45" s="200">
        <v>874.2176089199999</v>
      </c>
      <c r="G45" s="200">
        <v>68.98997828000259</v>
      </c>
      <c r="H45" s="200">
        <v>21535.394422153004</v>
      </c>
    </row>
    <row r="46" spans="2:8" ht="12.75">
      <c r="B46" s="81" t="s">
        <v>540</v>
      </c>
      <c r="C46" s="200">
        <v>10899.905550839998</v>
      </c>
      <c r="D46" s="200">
        <v>21853.896551005</v>
      </c>
      <c r="E46" s="200">
        <v>6469.544273187003</v>
      </c>
      <c r="F46" s="200">
        <v>10785.059945639998</v>
      </c>
      <c r="G46" s="200">
        <v>71.58983485799408</v>
      </c>
      <c r="H46" s="200">
        <v>50079.996155529996</v>
      </c>
    </row>
    <row r="47" spans="2:8" ht="12.75">
      <c r="B47" s="407" t="s">
        <v>39</v>
      </c>
      <c r="C47" s="83">
        <v>12417.924645056999</v>
      </c>
      <c r="D47" s="83">
        <v>3769.7270754210003</v>
      </c>
      <c r="E47" s="83">
        <v>713.4257963299999</v>
      </c>
      <c r="F47" s="83">
        <v>3452.8518645810004</v>
      </c>
      <c r="G47" s="83">
        <v>487.19328971800235</v>
      </c>
      <c r="H47" s="83">
        <v>20841.122671107</v>
      </c>
    </row>
    <row r="48" spans="2:8" ht="12.75">
      <c r="B48" s="408" t="s">
        <v>103</v>
      </c>
      <c r="C48" s="85">
        <v>270538.2813789999</v>
      </c>
      <c r="D48" s="85">
        <v>138478.93248210297</v>
      </c>
      <c r="E48" s="85">
        <v>61889.95081645501</v>
      </c>
      <c r="F48" s="85">
        <v>99300.62032902898</v>
      </c>
      <c r="G48" s="85">
        <v>33385.224336773965</v>
      </c>
      <c r="H48" s="85">
        <v>603593.0093433608</v>
      </c>
    </row>
    <row r="49" spans="2:8" ht="13.5" customHeight="1">
      <c r="B49" s="185" t="s">
        <v>259</v>
      </c>
      <c r="C49" s="200">
        <v>83116.65093055306</v>
      </c>
      <c r="D49" s="200">
        <v>37255.894236408</v>
      </c>
      <c r="E49" s="200">
        <v>21574.800056946</v>
      </c>
      <c r="F49" s="200">
        <v>14596.101648617998</v>
      </c>
      <c r="G49" s="200">
        <v>1533.4453922669984</v>
      </c>
      <c r="H49" s="200">
        <v>158076.89226479206</v>
      </c>
    </row>
    <row r="50" spans="2:8" ht="12.75" customHeight="1">
      <c r="B50" s="407" t="s">
        <v>260</v>
      </c>
      <c r="C50" s="409">
        <v>94643.19421721002</v>
      </c>
      <c r="D50" s="409">
        <v>212.18171644</v>
      </c>
      <c r="E50" s="409">
        <v>0</v>
      </c>
      <c r="F50" s="409">
        <v>3771.5099391609997</v>
      </c>
      <c r="G50" s="409">
        <v>1.961631391998291</v>
      </c>
      <c r="H50" s="409">
        <v>98628.84750420302</v>
      </c>
    </row>
    <row r="51" spans="2:8" ht="12.75">
      <c r="B51" s="408" t="s">
        <v>467</v>
      </c>
      <c r="C51" s="205">
        <v>177759.8451477631</v>
      </c>
      <c r="D51" s="205">
        <v>37468.075952848</v>
      </c>
      <c r="E51" s="205">
        <v>21574.800056946</v>
      </c>
      <c r="F51" s="205">
        <v>18367.611587778996</v>
      </c>
      <c r="G51" s="205">
        <v>1535.4070236589966</v>
      </c>
      <c r="H51" s="205">
        <v>256705.7397689951</v>
      </c>
    </row>
    <row r="52" spans="2:8" ht="12.75">
      <c r="B52" s="85" t="s">
        <v>261</v>
      </c>
      <c r="C52" s="205">
        <v>59194.799078590004</v>
      </c>
      <c r="D52" s="205">
        <v>0</v>
      </c>
      <c r="E52" s="205">
        <v>0</v>
      </c>
      <c r="F52" s="205">
        <v>0</v>
      </c>
      <c r="G52" s="205">
        <v>0</v>
      </c>
      <c r="H52" s="205">
        <v>59194.799078590004</v>
      </c>
    </row>
    <row r="53" spans="2:8" ht="12.75">
      <c r="B53" s="408" t="s">
        <v>147</v>
      </c>
      <c r="C53" s="85">
        <v>5858.369147137</v>
      </c>
      <c r="D53" s="85">
        <v>2052.951878787</v>
      </c>
      <c r="E53" s="85">
        <v>2713.897142570002</v>
      </c>
      <c r="F53" s="85">
        <v>5200.371085398</v>
      </c>
      <c r="G53" s="85">
        <v>686.0731643889999</v>
      </c>
      <c r="H53" s="85">
        <v>16511.662418281</v>
      </c>
    </row>
    <row r="54" spans="2:8" ht="12.75">
      <c r="B54" s="185" t="s">
        <v>148</v>
      </c>
      <c r="C54" s="87">
        <v>458861.50313936855</v>
      </c>
      <c r="D54" s="87">
        <v>1302.1774315409998</v>
      </c>
      <c r="E54" s="87">
        <v>55834.90529137405</v>
      </c>
      <c r="F54" s="85">
        <v>0</v>
      </c>
      <c r="G54" s="87">
        <v>5913.005554655029</v>
      </c>
      <c r="H54" s="87">
        <v>521911.59141693864</v>
      </c>
    </row>
    <row r="55" spans="2:8" ht="12.75">
      <c r="B55" s="407" t="s">
        <v>39</v>
      </c>
      <c r="C55" s="83">
        <v>24972.941135410016</v>
      </c>
      <c r="D55" s="83">
        <v>9801.888101245</v>
      </c>
      <c r="E55" s="83">
        <v>6940.313401572006</v>
      </c>
      <c r="F55" s="265">
        <v>0</v>
      </c>
      <c r="G55" s="83">
        <v>2572.139213637001</v>
      </c>
      <c r="H55" s="83">
        <v>44287.28185186402</v>
      </c>
    </row>
    <row r="56" spans="2:8" ht="12.75">
      <c r="B56" s="408" t="s">
        <v>149</v>
      </c>
      <c r="C56" s="85">
        <v>483834.4442747786</v>
      </c>
      <c r="D56" s="85">
        <v>11104.065532786</v>
      </c>
      <c r="E56" s="85">
        <v>62775.21869294606</v>
      </c>
      <c r="F56" s="85">
        <v>0</v>
      </c>
      <c r="G56" s="85">
        <v>8485.14476829203</v>
      </c>
      <c r="H56" s="85">
        <v>566198.8732688028</v>
      </c>
    </row>
    <row r="57" spans="2:8" ht="13.5" thickBot="1">
      <c r="B57" s="405" t="s">
        <v>808</v>
      </c>
      <c r="C57" s="405">
        <v>1007183.4964011675</v>
      </c>
      <c r="D57" s="405">
        <v>193644.69073021493</v>
      </c>
      <c r="E57" s="405">
        <v>149718.2364123611</v>
      </c>
      <c r="F57" s="405">
        <v>125682.49114593299</v>
      </c>
      <c r="G57" s="405">
        <v>57511.255964069</v>
      </c>
      <c r="H57" s="405">
        <v>1533740.1706537455</v>
      </c>
    </row>
    <row r="58" spans="2:8" ht="3.75" customHeight="1">
      <c r="B58" s="85"/>
      <c r="C58" s="85"/>
      <c r="D58" s="85"/>
      <c r="E58" s="85"/>
      <c r="F58" s="85"/>
      <c r="G58" s="85"/>
      <c r="H58" s="85"/>
    </row>
    <row r="59" spans="1:8" s="625" customFormat="1" ht="24.75" customHeight="1">
      <c r="A59" s="743"/>
      <c r="B59" s="185" t="s">
        <v>804</v>
      </c>
      <c r="C59" s="11"/>
      <c r="D59" s="11"/>
      <c r="E59" s="11"/>
      <c r="F59" s="11"/>
      <c r="G59" s="11"/>
      <c r="H59" s="87">
        <v>61315</v>
      </c>
    </row>
    <row r="60" spans="1:8" s="625" customFormat="1" ht="24.75" customHeight="1">
      <c r="A60" s="743"/>
      <c r="B60" s="185" t="s">
        <v>805</v>
      </c>
      <c r="C60" s="11"/>
      <c r="D60" s="11"/>
      <c r="E60" s="11"/>
      <c r="F60" s="11"/>
      <c r="G60" s="11"/>
      <c r="H60" s="87">
        <v>99394</v>
      </c>
    </row>
    <row r="61" spans="1:8" s="625" customFormat="1" ht="12.75" customHeight="1">
      <c r="A61" s="743"/>
      <c r="B61" s="185" t="s">
        <v>806</v>
      </c>
      <c r="C61" s="11"/>
      <c r="D61" s="11"/>
      <c r="E61" s="11"/>
      <c r="F61" s="11"/>
      <c r="G61" s="11"/>
      <c r="H61" s="87">
        <v>-5338</v>
      </c>
    </row>
    <row r="62" spans="1:8" s="625" customFormat="1" ht="15.75" customHeight="1" thickBot="1">
      <c r="A62" s="743"/>
      <c r="B62" s="405" t="s">
        <v>807</v>
      </c>
      <c r="C62" s="405"/>
      <c r="D62" s="405"/>
      <c r="E62" s="405"/>
      <c r="F62" s="405"/>
      <c r="G62" s="405"/>
      <c r="H62" s="405">
        <v>1689111.1706537455</v>
      </c>
    </row>
    <row r="63" spans="1:2" s="625" customFormat="1" ht="12.75">
      <c r="A63" s="743"/>
      <c r="B63" s="6" t="s">
        <v>803</v>
      </c>
    </row>
  </sheetData>
  <sheetProtection/>
  <printOptions/>
  <pageMargins left="0.75" right="0.75" top="1" bottom="1" header="0.5" footer="0.5"/>
  <pageSetup fitToHeight="1" fitToWidth="1" horizontalDpi="600" verticalDpi="600" orientation="portrait" paperSize="9" scale="61" r:id="rId1"/>
  <headerFooter alignWithMargins="0">
    <oddFooter>&amp;L&amp;F &amp;A&amp;R&amp;D &amp;T</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K38"/>
  <sheetViews>
    <sheetView showGridLines="0" showZeros="0" zoomScalePageLayoutView="0" workbookViewId="0" topLeftCell="A1">
      <selection activeCell="M32" sqref="M32"/>
    </sheetView>
  </sheetViews>
  <sheetFormatPr defaultColWidth="9.140625" defaultRowHeight="12.75"/>
  <cols>
    <col min="1" max="1" width="4.28125" style="28" customWidth="1"/>
    <col min="2" max="2" width="36.57421875" style="43" customWidth="1"/>
    <col min="3" max="16384" width="9.140625" style="3" customWidth="1"/>
  </cols>
  <sheetData>
    <row r="1" spans="1:2" ht="17.25" customHeight="1">
      <c r="A1" s="21"/>
      <c r="B1" s="40" t="s">
        <v>136</v>
      </c>
    </row>
    <row r="2" spans="1:2" ht="12.75" customHeight="1">
      <c r="A2" s="21"/>
      <c r="B2" s="40"/>
    </row>
    <row r="3" spans="2:11" ht="24">
      <c r="B3" s="88" t="s">
        <v>92</v>
      </c>
      <c r="C3" s="193" t="s">
        <v>495</v>
      </c>
      <c r="D3" s="193" t="s">
        <v>512</v>
      </c>
      <c r="E3" s="193" t="s">
        <v>554</v>
      </c>
      <c r="F3" s="193" t="s">
        <v>587</v>
      </c>
      <c r="G3" s="193" t="s">
        <v>629</v>
      </c>
      <c r="H3" s="193" t="s">
        <v>702</v>
      </c>
      <c r="I3" s="193" t="s">
        <v>770</v>
      </c>
      <c r="J3" s="193" t="s">
        <v>789</v>
      </c>
      <c r="K3" s="193" t="s">
        <v>860</v>
      </c>
    </row>
    <row r="4" spans="2:11" ht="12.75">
      <c r="B4" s="552" t="s">
        <v>138</v>
      </c>
      <c r="C4" s="663">
        <v>95.29022698080604</v>
      </c>
      <c r="D4" s="663">
        <v>118.92545597733496</v>
      </c>
      <c r="E4" s="663">
        <v>108.86556085463198</v>
      </c>
      <c r="F4" s="663">
        <v>100.12429351727103</v>
      </c>
      <c r="G4" s="663">
        <v>93.33092970077402</v>
      </c>
      <c r="H4" s="663">
        <v>109</v>
      </c>
      <c r="I4" s="663">
        <v>113.95453747744793</v>
      </c>
      <c r="J4" s="663">
        <v>98.47330147048105</v>
      </c>
      <c r="K4" s="663">
        <v>99.05320123768598</v>
      </c>
    </row>
    <row r="5" spans="2:11" ht="10.5" customHeight="1">
      <c r="B5" s="553"/>
      <c r="C5" s="664"/>
      <c r="D5" s="664"/>
      <c r="E5" s="664"/>
      <c r="F5" s="664"/>
      <c r="G5" s="664"/>
      <c r="H5" s="664"/>
      <c r="I5" s="664"/>
      <c r="J5" s="664"/>
      <c r="K5" s="664"/>
    </row>
    <row r="6" spans="2:11" ht="12.75">
      <c r="B6" s="552" t="s">
        <v>103</v>
      </c>
      <c r="C6" s="551">
        <v>1038.602077658266</v>
      </c>
      <c r="D6" s="551">
        <v>1087.9641077746187</v>
      </c>
      <c r="E6" s="551">
        <v>1135.283602334806</v>
      </c>
      <c r="F6" s="551">
        <v>1132.9573826404571</v>
      </c>
      <c r="G6" s="551">
        <v>1146.082189643483</v>
      </c>
      <c r="H6" s="551">
        <v>1178</v>
      </c>
      <c r="I6" s="551">
        <v>1222.6901250797969</v>
      </c>
      <c r="J6" s="551">
        <v>1292.8802309194753</v>
      </c>
      <c r="K6" s="551">
        <v>1267.878987093537</v>
      </c>
    </row>
    <row r="7" spans="2:11" ht="12.75">
      <c r="B7" s="553" t="s">
        <v>220</v>
      </c>
      <c r="C7" s="664">
        <v>707.076922428594</v>
      </c>
      <c r="D7" s="664">
        <v>737.5800235068767</v>
      </c>
      <c r="E7" s="664">
        <v>785.9863000124769</v>
      </c>
      <c r="F7" s="664">
        <v>788.7393903426212</v>
      </c>
      <c r="G7" s="664">
        <v>787.0619843609088</v>
      </c>
      <c r="H7" s="664">
        <v>804</v>
      </c>
      <c r="I7" s="664">
        <v>850.689849894467</v>
      </c>
      <c r="J7" s="664">
        <v>896.6152876775982</v>
      </c>
      <c r="K7" s="664">
        <v>882.7567203188311</v>
      </c>
    </row>
    <row r="8" spans="2:11" ht="12.75">
      <c r="B8" s="553" t="s">
        <v>539</v>
      </c>
      <c r="C8" s="664">
        <v>205.757988033727</v>
      </c>
      <c r="D8" s="664">
        <v>214.67249291306698</v>
      </c>
      <c r="E8" s="664">
        <v>201.76835741514296</v>
      </c>
      <c r="F8" s="664">
        <v>208.78668050843308</v>
      </c>
      <c r="G8" s="664">
        <v>224.33353142980903</v>
      </c>
      <c r="H8" s="664">
        <v>236</v>
      </c>
      <c r="I8" s="664">
        <v>233.208155932189</v>
      </c>
      <c r="J8" s="664">
        <v>253.14668931539197</v>
      </c>
      <c r="K8" s="664">
        <v>244.46207119550996</v>
      </c>
    </row>
    <row r="9" spans="2:11" ht="12.75">
      <c r="B9" s="553" t="s">
        <v>221</v>
      </c>
      <c r="C9" s="664">
        <v>79.01385058191902</v>
      </c>
      <c r="D9" s="664">
        <v>83.60715044980597</v>
      </c>
      <c r="E9" s="664">
        <v>86.45596287340798</v>
      </c>
      <c r="F9" s="664">
        <v>83.15184182885</v>
      </c>
      <c r="G9" s="664">
        <v>86.86437718914004</v>
      </c>
      <c r="H9" s="664">
        <v>88</v>
      </c>
      <c r="I9" s="664">
        <v>89.42504357623598</v>
      </c>
      <c r="J9" s="664">
        <v>91.86511446253004</v>
      </c>
      <c r="K9" s="664">
        <v>87.32050920020603</v>
      </c>
    </row>
    <row r="10" spans="2:11" ht="12.75">
      <c r="B10" s="553" t="s">
        <v>39</v>
      </c>
      <c r="C10" s="664">
        <v>46.753316614025955</v>
      </c>
      <c r="D10" s="664">
        <v>52.10444090486901</v>
      </c>
      <c r="E10" s="664">
        <v>61.072982033778</v>
      </c>
      <c r="F10" s="664">
        <v>52.279469960552944</v>
      </c>
      <c r="G10" s="664">
        <v>47.82229666362503</v>
      </c>
      <c r="H10" s="664">
        <v>50</v>
      </c>
      <c r="I10" s="664">
        <v>49.36707567690499</v>
      </c>
      <c r="J10" s="664">
        <v>51.25313946395499</v>
      </c>
      <c r="K10" s="664">
        <v>53.339686378989995</v>
      </c>
    </row>
    <row r="11" spans="2:11" ht="10.5" customHeight="1">
      <c r="B11" s="553"/>
      <c r="C11" s="664"/>
      <c r="D11" s="664"/>
      <c r="E11" s="664"/>
      <c r="F11" s="664"/>
      <c r="G11" s="664"/>
      <c r="H11" s="664"/>
      <c r="I11" s="664"/>
      <c r="J11" s="664"/>
      <c r="K11" s="664"/>
    </row>
    <row r="12" spans="2:11" ht="12.75">
      <c r="B12" s="552" t="s">
        <v>259</v>
      </c>
      <c r="C12" s="663">
        <v>178.53338766564303</v>
      </c>
      <c r="D12" s="663">
        <v>185.67213622420806</v>
      </c>
      <c r="E12" s="663">
        <v>190.48712374815406</v>
      </c>
      <c r="F12" s="663">
        <v>185.84424621473795</v>
      </c>
      <c r="G12" s="663">
        <v>185.51503090972</v>
      </c>
      <c r="H12" s="663">
        <v>190</v>
      </c>
      <c r="I12" s="663">
        <v>190.16221633752895</v>
      </c>
      <c r="J12" s="663">
        <v>191.49887015143995</v>
      </c>
      <c r="K12" s="663">
        <v>187.89983900842404</v>
      </c>
    </row>
    <row r="13" spans="2:11" ht="12.75">
      <c r="B13" s="553" t="s">
        <v>220</v>
      </c>
      <c r="C13" s="664">
        <v>132.52259922179505</v>
      </c>
      <c r="D13" s="664">
        <v>139.01537653357406</v>
      </c>
      <c r="E13" s="664">
        <v>145.80802643756198</v>
      </c>
      <c r="F13" s="664">
        <v>142.52552980276</v>
      </c>
      <c r="G13" s="664">
        <v>144.97060332930997</v>
      </c>
      <c r="H13" s="664">
        <v>150</v>
      </c>
      <c r="I13" s="664">
        <v>150.46182876075295</v>
      </c>
      <c r="J13" s="664">
        <v>151.258526027439</v>
      </c>
      <c r="K13" s="664">
        <v>149.58534072629303</v>
      </c>
    </row>
    <row r="14" spans="2:11" ht="12.75">
      <c r="B14" s="553" t="s">
        <v>539</v>
      </c>
      <c r="C14" s="664">
        <v>22.285143965451</v>
      </c>
      <c r="D14" s="664">
        <v>20.712862747171997</v>
      </c>
      <c r="E14" s="664">
        <v>18.569092889663004</v>
      </c>
      <c r="F14" s="664">
        <v>16.915149847406</v>
      </c>
      <c r="G14" s="664">
        <v>15.274206222194</v>
      </c>
      <c r="H14" s="664">
        <v>14</v>
      </c>
      <c r="I14" s="664">
        <v>14.013663429502</v>
      </c>
      <c r="J14" s="664">
        <v>14.178863295558</v>
      </c>
      <c r="K14" s="664">
        <v>12.94101466962</v>
      </c>
    </row>
    <row r="15" spans="2:11" ht="12.75">
      <c r="B15" s="553" t="s">
        <v>221</v>
      </c>
      <c r="C15" s="664">
        <v>22.074800031733993</v>
      </c>
      <c r="D15" s="664">
        <v>23.68117203562</v>
      </c>
      <c r="E15" s="664">
        <v>23.82659711605501</v>
      </c>
      <c r="F15" s="664">
        <v>24.152461800363007</v>
      </c>
      <c r="G15" s="664">
        <v>23.718230568434006</v>
      </c>
      <c r="H15" s="664">
        <v>24</v>
      </c>
      <c r="I15" s="664">
        <v>24.127799648944993</v>
      </c>
      <c r="J15" s="664">
        <v>24.538324178278003</v>
      </c>
      <c r="K15" s="664">
        <v>23.901813810725006</v>
      </c>
    </row>
    <row r="16" spans="2:11" ht="12.75">
      <c r="B16" s="553" t="s">
        <v>39</v>
      </c>
      <c r="C16" s="664">
        <v>1.6508444466629943</v>
      </c>
      <c r="D16" s="664">
        <v>2.262724907842041</v>
      </c>
      <c r="E16" s="664">
        <v>2.283407304874054</v>
      </c>
      <c r="F16" s="664">
        <v>2.2511047642089843</v>
      </c>
      <c r="G16" s="664">
        <v>1.551990789782013</v>
      </c>
      <c r="H16" s="664">
        <v>2</v>
      </c>
      <c r="I16" s="664">
        <v>1.5589244983289796</v>
      </c>
      <c r="J16" s="664">
        <v>1.5231566501649778</v>
      </c>
      <c r="K16" s="664">
        <v>1.4716698017860108</v>
      </c>
    </row>
    <row r="17" spans="2:11" ht="10.5" customHeight="1">
      <c r="B17" s="553"/>
      <c r="C17" s="664"/>
      <c r="D17" s="664"/>
      <c r="E17" s="664"/>
      <c r="F17" s="664"/>
      <c r="G17" s="664"/>
      <c r="H17" s="664"/>
      <c r="I17" s="664"/>
      <c r="J17" s="664"/>
      <c r="K17" s="664"/>
    </row>
    <row r="18" spans="2:11" ht="12.75">
      <c r="B18" s="552" t="s">
        <v>869</v>
      </c>
      <c r="C18" s="663">
        <v>108.30670616623694</v>
      </c>
      <c r="D18" s="663">
        <v>106.71015488671004</v>
      </c>
      <c r="E18" s="663">
        <v>108.97704700869795</v>
      </c>
      <c r="F18" s="663">
        <v>108.03249185490694</v>
      </c>
      <c r="G18" s="663">
        <v>110.28579345842499</v>
      </c>
      <c r="H18" s="663">
        <v>114</v>
      </c>
      <c r="I18" s="663">
        <v>120.58176939426308</v>
      </c>
      <c r="J18" s="663">
        <v>126.304165894823</v>
      </c>
      <c r="K18" s="663">
        <v>131.131603122003</v>
      </c>
    </row>
    <row r="19" spans="2:11" ht="12.75">
      <c r="B19" s="553" t="s">
        <v>220</v>
      </c>
      <c r="C19" s="664">
        <v>103.87389208898993</v>
      </c>
      <c r="D19" s="664">
        <v>102.24304524590805</v>
      </c>
      <c r="E19" s="664">
        <v>104.06521975619397</v>
      </c>
      <c r="F19" s="664">
        <v>103.74402583074695</v>
      </c>
      <c r="G19" s="664">
        <v>106.49724657469</v>
      </c>
      <c r="H19" s="664">
        <v>110</v>
      </c>
      <c r="I19" s="664">
        <v>116.80984650682107</v>
      </c>
      <c r="J19" s="664">
        <v>122.460491390863</v>
      </c>
      <c r="K19" s="664">
        <v>128.09719689801102</v>
      </c>
    </row>
    <row r="20" spans="2:11" ht="12.75">
      <c r="B20" s="553" t="s">
        <v>539</v>
      </c>
      <c r="C20" s="664">
        <v>4.432814077247</v>
      </c>
      <c r="D20" s="664">
        <v>4.467109640066999</v>
      </c>
      <c r="E20" s="664">
        <v>4.911827142173001</v>
      </c>
      <c r="F20" s="664">
        <v>4.286410357476</v>
      </c>
      <c r="G20" s="664">
        <v>3.786585252343</v>
      </c>
      <c r="H20" s="664">
        <v>4</v>
      </c>
      <c r="I20" s="664">
        <v>3.768027803569001</v>
      </c>
      <c r="J20" s="664">
        <v>3.8398924362499995</v>
      </c>
      <c r="K20" s="664">
        <v>3.0306694671820003</v>
      </c>
    </row>
    <row r="21" spans="2:11" ht="12.75">
      <c r="B21" s="553" t="s">
        <v>221</v>
      </c>
      <c r="C21" s="664"/>
      <c r="D21" s="664"/>
      <c r="E21" s="664"/>
      <c r="F21" s="664"/>
      <c r="G21" s="664"/>
      <c r="H21" s="664"/>
      <c r="I21" s="664"/>
      <c r="J21" s="664"/>
      <c r="K21" s="664">
        <v>0</v>
      </c>
    </row>
    <row r="22" spans="2:11" ht="12.75">
      <c r="B22" s="553" t="s">
        <v>39</v>
      </c>
      <c r="C22" s="664"/>
      <c r="D22" s="664">
        <v>7.350006103515625E-10</v>
      </c>
      <c r="E22" s="664">
        <v>1.1033099365234375E-07</v>
      </c>
      <c r="F22" s="94">
        <v>0.0020556666839904787</v>
      </c>
      <c r="G22" s="664">
        <v>0.001961631391998291</v>
      </c>
      <c r="H22" s="664"/>
      <c r="I22" s="664"/>
      <c r="J22" s="664">
        <v>0.003782067710006714</v>
      </c>
      <c r="K22" s="664">
        <v>0.0037367568099975585</v>
      </c>
    </row>
    <row r="23" spans="2:11" ht="10.5" customHeight="1">
      <c r="B23" s="553"/>
      <c r="C23" s="664"/>
      <c r="D23" s="664"/>
      <c r="E23" s="664"/>
      <c r="F23" s="664"/>
      <c r="G23" s="664"/>
      <c r="H23" s="664"/>
      <c r="I23" s="664"/>
      <c r="J23" s="664"/>
      <c r="K23" s="664"/>
    </row>
    <row r="24" spans="2:11" ht="12.75">
      <c r="B24" s="552" t="s">
        <v>261</v>
      </c>
      <c r="C24" s="663">
        <v>60.93202061015005</v>
      </c>
      <c r="D24" s="663">
        <v>61.387592045450056</v>
      </c>
      <c r="E24" s="663">
        <v>61.98068749203103</v>
      </c>
      <c r="F24" s="663">
        <v>62.92741375670998</v>
      </c>
      <c r="G24" s="663">
        <v>63.27771672366003</v>
      </c>
      <c r="H24" s="663">
        <v>62</v>
      </c>
      <c r="I24" s="663">
        <v>62.94223093294001</v>
      </c>
      <c r="J24" s="663">
        <v>62.803187300310036</v>
      </c>
      <c r="K24" s="663">
        <v>62.61774319914001</v>
      </c>
    </row>
    <row r="25" spans="2:11" ht="10.5" customHeight="1">
      <c r="B25" s="552" t="s">
        <v>40</v>
      </c>
      <c r="C25" s="664"/>
      <c r="D25" s="664"/>
      <c r="E25" s="664"/>
      <c r="F25" s="664"/>
      <c r="G25" s="664"/>
      <c r="H25" s="664"/>
      <c r="I25" s="664"/>
      <c r="J25" s="664"/>
      <c r="K25" s="664"/>
    </row>
    <row r="26" spans="2:11" ht="12.75">
      <c r="B26" s="553"/>
      <c r="C26" s="664"/>
      <c r="D26" s="664"/>
      <c r="E26" s="664"/>
      <c r="F26" s="664"/>
      <c r="G26" s="664"/>
      <c r="H26" s="664"/>
      <c r="I26" s="664"/>
      <c r="J26" s="664"/>
      <c r="K26" s="664"/>
    </row>
    <row r="27" spans="2:11" ht="10.5" customHeight="1">
      <c r="B27" s="552" t="s">
        <v>222</v>
      </c>
      <c r="C27" s="663">
        <v>62.51868823360599</v>
      </c>
      <c r="D27" s="663">
        <v>72.711537314784</v>
      </c>
      <c r="E27" s="663">
        <v>63.156881958083005</v>
      </c>
      <c r="F27" s="663">
        <v>65.225750183635</v>
      </c>
      <c r="G27" s="663">
        <v>54.94186368398699</v>
      </c>
      <c r="H27" s="663">
        <v>63</v>
      </c>
      <c r="I27" s="663">
        <v>63.048349018521996</v>
      </c>
      <c r="J27" s="663">
        <v>61.276158185175</v>
      </c>
      <c r="K27" s="663">
        <v>71.896493991684</v>
      </c>
    </row>
    <row r="28" spans="2:11" ht="12.75">
      <c r="B28" s="553"/>
      <c r="C28" s="664"/>
      <c r="D28" s="664"/>
      <c r="E28" s="664"/>
      <c r="F28" s="664"/>
      <c r="G28" s="664"/>
      <c r="H28" s="664"/>
      <c r="I28" s="664"/>
      <c r="J28" s="664"/>
      <c r="K28" s="664"/>
    </row>
    <row r="29" spans="2:11" ht="12.75">
      <c r="B29" s="552" t="s">
        <v>149</v>
      </c>
      <c r="C29" s="663">
        <v>619.0149876132871</v>
      </c>
      <c r="D29" s="663">
        <v>626.5341438913631</v>
      </c>
      <c r="E29" s="663">
        <v>640.6998805268279</v>
      </c>
      <c r="F29" s="663">
        <v>639.0684970735191</v>
      </c>
      <c r="G29" s="663">
        <v>638.3893784752606</v>
      </c>
      <c r="H29" s="663">
        <v>651</v>
      </c>
      <c r="I29" s="663">
        <v>669.1838154348302</v>
      </c>
      <c r="J29" s="663">
        <v>676.6905509015633</v>
      </c>
      <c r="K29" s="663">
        <v>677.5487125886895</v>
      </c>
    </row>
    <row r="30" spans="2:11" ht="12.75">
      <c r="B30" s="553" t="s">
        <v>220</v>
      </c>
      <c r="C30" s="664">
        <v>552.1305522902542</v>
      </c>
      <c r="D30" s="664">
        <v>555.5170508507609</v>
      </c>
      <c r="E30" s="664">
        <v>563.157476360448</v>
      </c>
      <c r="F30" s="664">
        <v>564.9975596446118</v>
      </c>
      <c r="G30" s="664">
        <v>563.4482229255436</v>
      </c>
      <c r="H30" s="664">
        <v>575</v>
      </c>
      <c r="I30" s="664">
        <v>590.2689808094494</v>
      </c>
      <c r="J30" s="664">
        <v>596.0498184634781</v>
      </c>
      <c r="K30" s="664">
        <v>596.9227707861105</v>
      </c>
    </row>
    <row r="31" spans="2:11" ht="12.75">
      <c r="B31" s="553" t="s">
        <v>539</v>
      </c>
      <c r="C31" s="664">
        <v>0.004760999891</v>
      </c>
      <c r="D31" s="664">
        <v>0.003753254752</v>
      </c>
      <c r="E31" s="664">
        <v>0.011380161863</v>
      </c>
      <c r="F31" s="664">
        <v>0.007573216332</v>
      </c>
      <c r="G31" s="664">
        <v>0.006361045735</v>
      </c>
      <c r="H31" s="664"/>
      <c r="I31" s="664"/>
      <c r="J31" s="664"/>
      <c r="K31" s="664">
        <v>0</v>
      </c>
    </row>
    <row r="32" spans="2:11" ht="12.75">
      <c r="B32" s="553" t="s">
        <v>221</v>
      </c>
      <c r="C32" s="664">
        <v>58.564013862889944</v>
      </c>
      <c r="D32" s="664">
        <v>62.43399488765413</v>
      </c>
      <c r="E32" s="664">
        <v>64.62987144157505</v>
      </c>
      <c r="F32" s="664">
        <v>65.03073183512419</v>
      </c>
      <c r="G32" s="664">
        <v>65.90077400123498</v>
      </c>
      <c r="H32" s="664">
        <v>67</v>
      </c>
      <c r="I32" s="664">
        <v>69.99632541486089</v>
      </c>
      <c r="J32" s="664">
        <v>72.15258662349319</v>
      </c>
      <c r="K32" s="664">
        <v>71.68824729892894</v>
      </c>
    </row>
    <row r="33" spans="2:11" ht="12.75">
      <c r="B33" s="554" t="s">
        <v>39</v>
      </c>
      <c r="C33" s="665">
        <v>8.315660460251939</v>
      </c>
      <c r="D33" s="665">
        <v>8.579344898196014</v>
      </c>
      <c r="E33" s="665">
        <v>12.901152562941942</v>
      </c>
      <c r="F33" s="665">
        <v>9.03263237745102</v>
      </c>
      <c r="G33" s="665">
        <v>9.034020502746964</v>
      </c>
      <c r="H33" s="665">
        <v>9</v>
      </c>
      <c r="I33" s="665">
        <v>8.918509210519913</v>
      </c>
      <c r="J33" s="665">
        <v>8.488145814591965</v>
      </c>
      <c r="K33" s="665">
        <v>8.937694503650023</v>
      </c>
    </row>
    <row r="34" spans="2:11" ht="12.75" customHeight="1">
      <c r="B34" s="555" t="s">
        <v>223</v>
      </c>
      <c r="C34" s="551">
        <v>2163.198094927995</v>
      </c>
      <c r="D34" s="551">
        <v>2259.905128114469</v>
      </c>
      <c r="E34" s="551">
        <v>2309.450783923232</v>
      </c>
      <c r="F34" s="551">
        <v>2294.1800752412373</v>
      </c>
      <c r="G34" s="551">
        <v>2291.8229025953096</v>
      </c>
      <c r="H34" s="551">
        <v>2367</v>
      </c>
      <c r="I34" s="551">
        <v>2442.563043675329</v>
      </c>
      <c r="J34" s="551">
        <v>2509.9264648232675</v>
      </c>
      <c r="K34" s="551">
        <v>2498.0265802411636</v>
      </c>
    </row>
    <row r="35" spans="2:11" ht="40.5" customHeight="1">
      <c r="B35" s="834" t="s">
        <v>704</v>
      </c>
      <c r="C35" s="834"/>
      <c r="D35" s="834"/>
      <c r="E35" s="834"/>
      <c r="F35" s="834"/>
      <c r="G35" s="834"/>
      <c r="H35" s="817"/>
      <c r="I35" s="817"/>
      <c r="J35" s="817"/>
      <c r="K35" s="847"/>
    </row>
    <row r="36" ht="12.75">
      <c r="B36" s="556"/>
    </row>
    <row r="38" ht="12.75">
      <c r="F38" s="852"/>
    </row>
  </sheetData>
  <sheetProtection/>
  <mergeCells count="1">
    <mergeCell ref="B35:K35"/>
  </mergeCells>
  <printOptions/>
  <pageMargins left="0.75" right="0.75" top="1" bottom="1" header="0.5" footer="0.5"/>
  <pageSetup fitToHeight="1" fitToWidth="1" horizontalDpi="600" verticalDpi="600" orientation="portrait" paperSize="9" scale="73" r:id="rId1"/>
</worksheet>
</file>

<file path=xl/worksheets/sheet22.xml><?xml version="1.0" encoding="utf-8"?>
<worksheet xmlns="http://schemas.openxmlformats.org/spreadsheetml/2006/main" xmlns:r="http://schemas.openxmlformats.org/officeDocument/2006/relationships">
  <sheetPr>
    <pageSetUpPr fitToPage="1"/>
  </sheetPr>
  <dimension ref="A1:G12"/>
  <sheetViews>
    <sheetView showGridLines="0" showZeros="0" zoomScalePageLayoutView="0" workbookViewId="0" topLeftCell="A1">
      <selection activeCell="F16" sqref="F16"/>
    </sheetView>
  </sheetViews>
  <sheetFormatPr defaultColWidth="9.140625" defaultRowHeight="12.75"/>
  <cols>
    <col min="1" max="1" width="4.28125" style="28" customWidth="1"/>
    <col min="2" max="2" width="34.8515625" style="43" customWidth="1"/>
    <col min="3" max="3" width="9.140625" style="3" bestFit="1" customWidth="1"/>
    <col min="4" max="7" width="13.7109375" style="3" customWidth="1"/>
    <col min="8" max="10" width="10.7109375" style="3" customWidth="1"/>
    <col min="11" max="12" width="0" style="3" hidden="1" customWidth="1"/>
    <col min="13" max="16384" width="9.140625" style="3" customWidth="1"/>
  </cols>
  <sheetData>
    <row r="1" spans="1:2" ht="15">
      <c r="A1" s="422"/>
      <c r="B1" s="68" t="s">
        <v>106</v>
      </c>
    </row>
    <row r="3" spans="2:7" ht="12.75">
      <c r="B3" s="266" t="s">
        <v>112</v>
      </c>
      <c r="C3" s="267"/>
      <c r="D3" s="267"/>
      <c r="E3" s="267"/>
      <c r="F3" s="267"/>
      <c r="G3" s="267"/>
    </row>
    <row r="4" spans="2:7" ht="12.75">
      <c r="B4" s="268" t="s">
        <v>468</v>
      </c>
      <c r="C4" s="269" t="s">
        <v>758</v>
      </c>
      <c r="D4" s="269" t="s">
        <v>759</v>
      </c>
      <c r="E4" s="270" t="s">
        <v>826</v>
      </c>
      <c r="F4" s="271" t="s">
        <v>705</v>
      </c>
      <c r="G4" s="269" t="s">
        <v>541</v>
      </c>
    </row>
    <row r="5" spans="2:7" ht="12.75">
      <c r="B5" s="272" t="s">
        <v>113</v>
      </c>
      <c r="C5" s="413">
        <v>9000000</v>
      </c>
      <c r="D5" s="413">
        <v>70000000</v>
      </c>
      <c r="E5" s="413">
        <v>27000000</v>
      </c>
      <c r="F5" s="413">
        <v>21000000</v>
      </c>
      <c r="G5" s="413">
        <v>19000000</v>
      </c>
    </row>
    <row r="6" spans="2:7" ht="12.75">
      <c r="B6" s="272" t="s">
        <v>114</v>
      </c>
      <c r="C6" s="413">
        <v>19000000</v>
      </c>
      <c r="D6" s="413">
        <v>53000000</v>
      </c>
      <c r="E6" s="413">
        <v>23000000</v>
      </c>
      <c r="F6" s="413">
        <v>29000000</v>
      </c>
      <c r="G6" s="413">
        <v>23000000</v>
      </c>
    </row>
    <row r="7" spans="2:7" ht="12.75">
      <c r="B7" s="272" t="s">
        <v>115</v>
      </c>
      <c r="C7" s="413">
        <v>21000000</v>
      </c>
      <c r="D7" s="413">
        <v>90000000</v>
      </c>
      <c r="E7" s="413">
        <v>21000000</v>
      </c>
      <c r="F7" s="413">
        <v>48000000</v>
      </c>
      <c r="G7" s="413">
        <v>35000000</v>
      </c>
    </row>
    <row r="8" spans="2:7" ht="12.75">
      <c r="B8" s="272" t="s">
        <v>116</v>
      </c>
      <c r="C8" s="413">
        <v>11000000</v>
      </c>
      <c r="D8" s="413">
        <v>99000000</v>
      </c>
      <c r="E8" s="413">
        <v>29000000</v>
      </c>
      <c r="F8" s="413">
        <v>42000000</v>
      </c>
      <c r="G8" s="413">
        <v>41000000</v>
      </c>
    </row>
    <row r="9" spans="2:7" ht="12.75">
      <c r="B9" s="272" t="s">
        <v>117</v>
      </c>
      <c r="C9" s="413">
        <v>38000000</v>
      </c>
      <c r="D9" s="413">
        <v>103000000</v>
      </c>
      <c r="E9" s="413">
        <v>40000000</v>
      </c>
      <c r="F9" s="413">
        <v>65000000</v>
      </c>
      <c r="G9" s="413">
        <v>51000000</v>
      </c>
    </row>
    <row r="10" spans="2:7" ht="12.75">
      <c r="B10" s="272" t="s">
        <v>118</v>
      </c>
      <c r="C10" s="413">
        <v>20000000</v>
      </c>
      <c r="D10" s="413">
        <v>44000000</v>
      </c>
      <c r="E10" s="413">
        <v>27000000</v>
      </c>
      <c r="F10" s="413">
        <v>33000000</v>
      </c>
      <c r="G10" s="413">
        <v>27000000</v>
      </c>
    </row>
    <row r="11" spans="2:7" ht="12.75">
      <c r="B11" s="273" t="s">
        <v>119</v>
      </c>
      <c r="C11" s="414" t="s">
        <v>496</v>
      </c>
      <c r="D11" s="414" t="s">
        <v>496</v>
      </c>
      <c r="E11" s="415">
        <v>-108000000</v>
      </c>
      <c r="F11" s="415">
        <v>-140000000</v>
      </c>
      <c r="G11" s="415">
        <v>-106000000</v>
      </c>
    </row>
    <row r="12" spans="2:7" ht="12.75">
      <c r="B12" s="274" t="s">
        <v>31</v>
      </c>
      <c r="C12" s="416">
        <v>59000000</v>
      </c>
      <c r="D12" s="416">
        <v>159000000</v>
      </c>
      <c r="E12" s="416">
        <v>59000000</v>
      </c>
      <c r="F12" s="416">
        <v>98000000</v>
      </c>
      <c r="G12" s="416">
        <v>90000000</v>
      </c>
    </row>
  </sheetData>
  <sheetProtection/>
  <printOptions/>
  <pageMargins left="0.75" right="0.75" top="1" bottom="1" header="0.5" footer="0.5"/>
  <pageSetup fitToHeight="1" fitToWidth="1" horizontalDpi="600" verticalDpi="600" orientation="portrait" paperSize="9" scale="89" r:id="rId1"/>
</worksheet>
</file>

<file path=xl/worksheets/sheet23.xml><?xml version="1.0" encoding="utf-8"?>
<worksheet xmlns="http://schemas.openxmlformats.org/spreadsheetml/2006/main" xmlns:r="http://schemas.openxmlformats.org/officeDocument/2006/relationships">
  <sheetPr>
    <pageSetUpPr fitToPage="1"/>
  </sheetPr>
  <dimension ref="A1:H29"/>
  <sheetViews>
    <sheetView showGridLines="0" showZeros="0" zoomScalePageLayoutView="0" workbookViewId="0" topLeftCell="A1">
      <selection activeCell="J9" sqref="J9"/>
    </sheetView>
  </sheetViews>
  <sheetFormatPr defaultColWidth="9.140625" defaultRowHeight="12.75"/>
  <cols>
    <col min="1" max="1" width="4.28125" style="28" customWidth="1"/>
    <col min="2" max="2" width="20.28125" style="43" customWidth="1"/>
    <col min="3" max="3" width="15.28125" style="3" bestFit="1" customWidth="1"/>
    <col min="4" max="8" width="12.7109375" style="3" customWidth="1"/>
    <col min="9" max="12" width="10.7109375" style="3" customWidth="1"/>
    <col min="13" max="13" width="17.00390625" style="41" bestFit="1" customWidth="1"/>
    <col min="14" max="14" width="12.7109375" style="3" bestFit="1" customWidth="1"/>
    <col min="15" max="16384" width="9.140625" style="3" customWidth="1"/>
  </cols>
  <sheetData>
    <row r="1" spans="1:2" ht="15">
      <c r="A1" s="422"/>
      <c r="B1" s="68" t="s">
        <v>64</v>
      </c>
    </row>
    <row r="2" spans="2:8" ht="14.25">
      <c r="B2" s="557" t="s">
        <v>826</v>
      </c>
      <c r="C2" s="45"/>
      <c r="D2" s="45"/>
      <c r="E2" s="45"/>
      <c r="F2" s="45"/>
      <c r="G2" s="45"/>
      <c r="H2" s="45"/>
    </row>
    <row r="3" spans="1:3" ht="14.25">
      <c r="A3" s="3"/>
      <c r="B3" s="207" t="s">
        <v>481</v>
      </c>
      <c r="C3" s="736" t="s">
        <v>862</v>
      </c>
    </row>
    <row r="4" spans="2:8" ht="12.75">
      <c r="B4" s="319"/>
      <c r="C4" s="320"/>
      <c r="D4" s="320"/>
      <c r="E4" s="320"/>
      <c r="F4" s="192"/>
      <c r="G4" s="192"/>
      <c r="H4" s="192"/>
    </row>
    <row r="5" spans="2:8" ht="24">
      <c r="B5" s="321" t="s">
        <v>224</v>
      </c>
      <c r="C5" s="195" t="s">
        <v>225</v>
      </c>
      <c r="D5" s="195" t="s">
        <v>103</v>
      </c>
      <c r="E5" s="195" t="s">
        <v>212</v>
      </c>
      <c r="F5" s="195" t="s">
        <v>410</v>
      </c>
      <c r="G5" s="195" t="s">
        <v>226</v>
      </c>
      <c r="H5" s="195" t="s">
        <v>31</v>
      </c>
    </row>
    <row r="6" spans="2:8" ht="12.75">
      <c r="B6" s="322" t="s">
        <v>227</v>
      </c>
      <c r="C6" s="739">
        <v>0.5269431141438378</v>
      </c>
      <c r="D6" s="739">
        <v>0.0010760094147613901</v>
      </c>
      <c r="E6" s="739">
        <v>0.2533153192143479</v>
      </c>
      <c r="F6" s="739">
        <v>0.035616822504359706</v>
      </c>
      <c r="G6" s="739">
        <v>0.003219444054181516</v>
      </c>
      <c r="H6" s="323">
        <v>0.8201707093314883</v>
      </c>
    </row>
    <row r="7" spans="2:8" ht="12.75">
      <c r="B7" s="322" t="s">
        <v>228</v>
      </c>
      <c r="C7" s="739">
        <v>0.07671622602182483</v>
      </c>
      <c r="D7" s="739">
        <v>8.894257315944458E-05</v>
      </c>
      <c r="E7" s="739"/>
      <c r="F7" s="739"/>
      <c r="G7" s="739">
        <v>0.010460685799976117</v>
      </c>
      <c r="H7" s="323">
        <v>0.0872658543949604</v>
      </c>
    </row>
    <row r="8" spans="2:8" ht="12.75">
      <c r="B8" s="322" t="s">
        <v>229</v>
      </c>
      <c r="C8" s="739">
        <v>0.0069944746335698195</v>
      </c>
      <c r="D8" s="739">
        <v>0.0013620847313572462</v>
      </c>
      <c r="E8" s="739"/>
      <c r="F8" s="739">
        <v>0.008790378657583621</v>
      </c>
      <c r="G8" s="739">
        <v>0.0009305482936975971</v>
      </c>
      <c r="H8" s="323">
        <v>0.018077486316208285</v>
      </c>
    </row>
    <row r="9" spans="2:8" ht="12.75">
      <c r="B9" s="322" t="s">
        <v>230</v>
      </c>
      <c r="C9" s="739"/>
      <c r="D9" s="739">
        <v>0.004200847456450461</v>
      </c>
      <c r="E9" s="739"/>
      <c r="F9" s="739"/>
      <c r="G9" s="739">
        <v>0.0002745785622852357</v>
      </c>
      <c r="H9" s="323">
        <v>0.004475426018735696</v>
      </c>
    </row>
    <row r="10" spans="2:8" ht="12.75">
      <c r="B10" s="322" t="s">
        <v>231</v>
      </c>
      <c r="C10" s="739"/>
      <c r="D10" s="739">
        <v>0.0001445392527657214</v>
      </c>
      <c r="E10" s="739"/>
      <c r="F10" s="739"/>
      <c r="G10" s="739"/>
      <c r="H10" s="323">
        <v>0.0001445392527657214</v>
      </c>
    </row>
    <row r="11" spans="2:8" ht="12.75">
      <c r="B11" s="322" t="s">
        <v>232</v>
      </c>
      <c r="C11" s="739"/>
      <c r="D11" s="739"/>
      <c r="E11" s="739"/>
      <c r="F11" s="739"/>
      <c r="G11" s="739"/>
      <c r="H11" s="323">
        <v>0</v>
      </c>
    </row>
    <row r="12" spans="2:8" ht="12.75">
      <c r="B12" s="191" t="s">
        <v>543</v>
      </c>
      <c r="C12" s="740">
        <v>0.04763073804583049</v>
      </c>
      <c r="D12" s="740">
        <v>0.004868785372707588</v>
      </c>
      <c r="E12" s="740">
        <v>0.0029607562603976324</v>
      </c>
      <c r="F12" s="740"/>
      <c r="G12" s="740">
        <v>0.014405705006905726</v>
      </c>
      <c r="H12" s="324">
        <v>0.06986598468584143</v>
      </c>
    </row>
    <row r="13" spans="2:8" ht="12.75">
      <c r="B13" s="666" t="s">
        <v>31</v>
      </c>
      <c r="C13" s="326">
        <v>0.6582845528450629</v>
      </c>
      <c r="D13" s="326">
        <v>0.011741208801201851</v>
      </c>
      <c r="E13" s="326">
        <v>0.2562760754747455</v>
      </c>
      <c r="F13" s="326">
        <v>0.04440720116194333</v>
      </c>
      <c r="G13" s="326">
        <v>0.02929096171704619</v>
      </c>
      <c r="H13" s="326">
        <v>1</v>
      </c>
    </row>
    <row r="14" spans="2:8" ht="12.75">
      <c r="B14" s="325"/>
      <c r="C14" s="326"/>
      <c r="D14" s="326"/>
      <c r="E14" s="326"/>
      <c r="F14" s="326"/>
      <c r="G14" s="326"/>
      <c r="H14" s="326"/>
    </row>
    <row r="15" spans="2:8" ht="12.75">
      <c r="B15" s="319"/>
      <c r="C15" s="320"/>
      <c r="D15" s="320"/>
      <c r="E15" s="320"/>
      <c r="F15" s="192"/>
      <c r="G15" s="192"/>
      <c r="H15" s="192"/>
    </row>
    <row r="16" spans="2:8" ht="24">
      <c r="B16" s="321" t="s">
        <v>233</v>
      </c>
      <c r="C16" s="195" t="s">
        <v>225</v>
      </c>
      <c r="D16" s="195" t="s">
        <v>103</v>
      </c>
      <c r="E16" s="195" t="s">
        <v>212</v>
      </c>
      <c r="F16" s="195" t="s">
        <v>410</v>
      </c>
      <c r="G16" s="195" t="s">
        <v>226</v>
      </c>
      <c r="H16" s="195" t="s">
        <v>31</v>
      </c>
    </row>
    <row r="17" spans="2:8" ht="12.75">
      <c r="B17" s="322" t="s">
        <v>40</v>
      </c>
      <c r="C17" s="741">
        <v>0.26282441878314855</v>
      </c>
      <c r="D17" s="741">
        <v>0.006546049292816262</v>
      </c>
      <c r="E17" s="741">
        <v>0.10459071381745447</v>
      </c>
      <c r="F17" s="741"/>
      <c r="G17" s="741">
        <v>0.0007570381508875575</v>
      </c>
      <c r="H17" s="326">
        <v>0.3747182200443069</v>
      </c>
    </row>
    <row r="18" spans="2:8" ht="12.75">
      <c r="B18" s="322" t="s">
        <v>132</v>
      </c>
      <c r="C18" s="741">
        <v>0.1285246126050413</v>
      </c>
      <c r="D18" s="741">
        <v>0.0022356568405146665</v>
      </c>
      <c r="E18" s="741">
        <v>0.0024219004921656336</v>
      </c>
      <c r="F18" s="741"/>
      <c r="G18" s="741">
        <v>0.00034748561369988114</v>
      </c>
      <c r="H18" s="326">
        <v>0.1335296555514215</v>
      </c>
    </row>
    <row r="19" spans="2:8" ht="12.75">
      <c r="B19" s="322" t="s">
        <v>42</v>
      </c>
      <c r="C19" s="741">
        <v>0.024253063380174238</v>
      </c>
      <c r="D19" s="741">
        <v>0.00011998670806199082</v>
      </c>
      <c r="E19" s="741">
        <v>0.06223140775614605</v>
      </c>
      <c r="F19" s="741"/>
      <c r="G19" s="741">
        <v>0.0001482035338653922</v>
      </c>
      <c r="H19" s="326">
        <v>0.08675266137824766</v>
      </c>
    </row>
    <row r="20" spans="2:8" ht="12.75">
      <c r="B20" s="322" t="s">
        <v>41</v>
      </c>
      <c r="C20" s="741">
        <v>0.030160894342706426</v>
      </c>
      <c r="D20" s="741">
        <v>0.002320238872112982</v>
      </c>
      <c r="E20" s="741">
        <v>0.05645598526444481</v>
      </c>
      <c r="F20" s="741"/>
      <c r="G20" s="741">
        <v>0.017716300325833406</v>
      </c>
      <c r="H20" s="326">
        <v>0.10665341880509763</v>
      </c>
    </row>
    <row r="21" spans="2:8" ht="12.75">
      <c r="B21" s="322" t="s">
        <v>43</v>
      </c>
      <c r="C21" s="741">
        <v>0.015423880646323038</v>
      </c>
      <c r="D21" s="741">
        <v>0.0002984713838037544</v>
      </c>
      <c r="E21" s="741">
        <v>0.030448464841034712</v>
      </c>
      <c r="F21" s="741"/>
      <c r="G21" s="741">
        <v>0.009069319948241113</v>
      </c>
      <c r="H21" s="326">
        <v>0.055240136819402624</v>
      </c>
    </row>
    <row r="22" spans="2:8" ht="12.75">
      <c r="B22" s="322" t="s">
        <v>542</v>
      </c>
      <c r="C22" s="741">
        <v>0.007441679232198343</v>
      </c>
      <c r="D22" s="741"/>
      <c r="E22" s="741"/>
      <c r="F22" s="741"/>
      <c r="G22" s="741"/>
      <c r="H22" s="326">
        <v>0.007441679232198343</v>
      </c>
    </row>
    <row r="23" spans="2:8" ht="12.75">
      <c r="B23" s="322" t="s">
        <v>121</v>
      </c>
      <c r="C23" s="741">
        <v>0.1240923214717101</v>
      </c>
      <c r="D23" s="741"/>
      <c r="E23" s="741"/>
      <c r="F23" s="741"/>
      <c r="G23" s="741">
        <v>3.768578078330233E-05</v>
      </c>
      <c r="H23" s="326">
        <v>0.12413000725249339</v>
      </c>
    </row>
    <row r="24" spans="2:8" ht="12.75">
      <c r="B24" s="322" t="s">
        <v>436</v>
      </c>
      <c r="C24" s="741">
        <v>0.02387016882636866</v>
      </c>
      <c r="D24" s="741"/>
      <c r="E24" s="741"/>
      <c r="F24" s="741">
        <v>0.04440720116194334</v>
      </c>
      <c r="G24" s="741"/>
      <c r="H24" s="326">
        <v>0.068277369988312</v>
      </c>
    </row>
    <row r="25" spans="2:8" ht="12.75">
      <c r="B25" s="322" t="s">
        <v>257</v>
      </c>
      <c r="C25" s="741">
        <v>0.0025123853855534882</v>
      </c>
      <c r="D25" s="741"/>
      <c r="E25" s="741">
        <v>0.00012760330349999565</v>
      </c>
      <c r="F25" s="741"/>
      <c r="G25" s="741">
        <v>0.0010927475655221582</v>
      </c>
      <c r="H25" s="326">
        <v>0.003732736254575642</v>
      </c>
    </row>
    <row r="26" spans="2:8" ht="12.75">
      <c r="B26" s="322" t="s">
        <v>120</v>
      </c>
      <c r="C26" s="741"/>
      <c r="D26" s="741"/>
      <c r="E26" s="741"/>
      <c r="F26" s="741"/>
      <c r="G26" s="741">
        <v>4.3290121727915834E-05</v>
      </c>
      <c r="H26" s="326">
        <v>4.3290121727915834E-05</v>
      </c>
    </row>
    <row r="27" spans="2:8" ht="12.75">
      <c r="B27" s="322" t="s">
        <v>234</v>
      </c>
      <c r="C27" s="741">
        <v>0.0170205784588307</v>
      </c>
      <c r="D27" s="741">
        <v>0.00021212069810228106</v>
      </c>
      <c r="E27" s="741"/>
      <c r="F27" s="741"/>
      <c r="G27" s="741">
        <v>7.798621774667542E-05</v>
      </c>
      <c r="H27" s="326">
        <v>0.017310685374679658</v>
      </c>
    </row>
    <row r="28" spans="2:8" ht="12.75">
      <c r="B28" s="191" t="s">
        <v>469</v>
      </c>
      <c r="C28" s="742">
        <v>0.022160549713008265</v>
      </c>
      <c r="D28" s="742">
        <v>8.685005789919016E-06</v>
      </c>
      <c r="E28" s="742"/>
      <c r="F28" s="742"/>
      <c r="G28" s="742"/>
      <c r="H28" s="324">
        <v>0.022169234718798187</v>
      </c>
    </row>
    <row r="29" spans="2:8" ht="12.75">
      <c r="B29" s="666" t="s">
        <v>31</v>
      </c>
      <c r="C29" s="326">
        <v>0.6582845528450632</v>
      </c>
      <c r="D29" s="326">
        <v>0.011741208801201856</v>
      </c>
      <c r="E29" s="326">
        <v>0.2562760754747457</v>
      </c>
      <c r="F29" s="326">
        <v>0.04440720116194334</v>
      </c>
      <c r="G29" s="326">
        <v>0.029290961717046204</v>
      </c>
      <c r="H29" s="323">
        <v>1</v>
      </c>
    </row>
  </sheetData>
  <sheetProtection/>
  <printOptions/>
  <pageMargins left="0.75" right="0.75" top="1" bottom="1" header="0.5" footer="0.5"/>
  <pageSetup fitToHeight="1" fitToWidth="1" horizontalDpi="600" verticalDpi="600" orientation="portrait" paperSize="9" scale="84" r:id="rId1"/>
</worksheet>
</file>

<file path=xl/worksheets/sheet24.xml><?xml version="1.0" encoding="utf-8"?>
<worksheet xmlns="http://schemas.openxmlformats.org/spreadsheetml/2006/main" xmlns:r="http://schemas.openxmlformats.org/officeDocument/2006/relationships">
  <sheetPr>
    <pageSetUpPr fitToPage="1"/>
  </sheetPr>
  <dimension ref="A1:K14"/>
  <sheetViews>
    <sheetView showGridLines="0" zoomScalePageLayoutView="0" workbookViewId="0" topLeftCell="A1">
      <selection activeCell="O25" sqref="O25"/>
    </sheetView>
  </sheetViews>
  <sheetFormatPr defaultColWidth="9.140625" defaultRowHeight="12.75"/>
  <cols>
    <col min="1" max="1" width="12.140625" style="3" customWidth="1"/>
    <col min="2" max="9" width="9.7109375" style="3" customWidth="1"/>
    <col min="10" max="16384" width="9.140625" style="3" customWidth="1"/>
  </cols>
  <sheetData>
    <row r="1" ht="17.25" customHeight="1">
      <c r="A1" s="17" t="s">
        <v>788</v>
      </c>
    </row>
    <row r="2" spans="1:11" ht="13.5" customHeight="1">
      <c r="A2" s="109"/>
      <c r="B2" s="836" t="s">
        <v>171</v>
      </c>
      <c r="C2" s="836"/>
      <c r="D2" s="836"/>
      <c r="E2" s="837"/>
      <c r="F2" s="835" t="s">
        <v>172</v>
      </c>
      <c r="G2" s="836"/>
      <c r="H2" s="836"/>
      <c r="I2" s="836"/>
      <c r="J2" s="39"/>
      <c r="K2" s="39"/>
    </row>
    <row r="3" spans="1:9" ht="13.5" customHeight="1">
      <c r="A3" s="110"/>
      <c r="B3" s="176" t="s">
        <v>510</v>
      </c>
      <c r="C3" s="176" t="s">
        <v>482</v>
      </c>
      <c r="D3" s="176" t="s">
        <v>635</v>
      </c>
      <c r="E3" s="177" t="s">
        <v>834</v>
      </c>
      <c r="F3" s="176" t="s">
        <v>510</v>
      </c>
      <c r="G3" s="176" t="s">
        <v>482</v>
      </c>
      <c r="H3" s="176" t="s">
        <v>635</v>
      </c>
      <c r="I3" s="176" t="s">
        <v>834</v>
      </c>
    </row>
    <row r="4" spans="1:9" ht="14.25" customHeight="1">
      <c r="A4" s="73" t="s">
        <v>40</v>
      </c>
      <c r="B4" s="171">
        <v>2.2</v>
      </c>
      <c r="C4" s="419">
        <v>1.1</v>
      </c>
      <c r="D4" s="172">
        <v>1.1</v>
      </c>
      <c r="E4" s="173">
        <v>1.7</v>
      </c>
      <c r="F4" s="171">
        <v>2.1</v>
      </c>
      <c r="G4" s="418">
        <v>1.7</v>
      </c>
      <c r="H4" s="174">
        <v>1.4</v>
      </c>
      <c r="I4" s="174">
        <v>1.6</v>
      </c>
    </row>
    <row r="5" spans="1:9" ht="14.25" customHeight="1">
      <c r="A5" s="73" t="s">
        <v>41</v>
      </c>
      <c r="B5" s="171">
        <v>1.3</v>
      </c>
      <c r="C5" s="420">
        <v>1.5</v>
      </c>
      <c r="D5" s="175">
        <v>3.6</v>
      </c>
      <c r="E5" s="173">
        <v>2.1</v>
      </c>
      <c r="F5" s="171">
        <v>2.8</v>
      </c>
      <c r="G5" s="418">
        <v>2.2</v>
      </c>
      <c r="H5" s="174">
        <v>1.8</v>
      </c>
      <c r="I5" s="174">
        <v>2.1</v>
      </c>
    </row>
    <row r="6" spans="1:9" ht="14.25" customHeight="1">
      <c r="A6" s="73" t="s">
        <v>367</v>
      </c>
      <c r="B6" s="171">
        <v>1.7</v>
      </c>
      <c r="C6" s="420">
        <v>1.6</v>
      </c>
      <c r="D6" s="175">
        <v>1.5</v>
      </c>
      <c r="E6" s="173">
        <v>1.5</v>
      </c>
      <c r="F6" s="171">
        <v>1.2</v>
      </c>
      <c r="G6" s="418">
        <v>1.1</v>
      </c>
      <c r="H6" s="174">
        <v>1.3</v>
      </c>
      <c r="I6" s="174">
        <v>1.4</v>
      </c>
    </row>
    <row r="7" spans="1:9" ht="14.25" customHeight="1">
      <c r="A7" s="73" t="s">
        <v>368</v>
      </c>
      <c r="B7" s="171">
        <v>2.4</v>
      </c>
      <c r="C7" s="420">
        <v>2.1</v>
      </c>
      <c r="D7" s="175">
        <v>1.8</v>
      </c>
      <c r="E7" s="173">
        <v>1.5</v>
      </c>
      <c r="F7" s="171">
        <v>0.8</v>
      </c>
      <c r="G7" s="418">
        <v>0.8</v>
      </c>
      <c r="H7" s="174">
        <v>1.1</v>
      </c>
      <c r="I7" s="174">
        <v>1.4</v>
      </c>
    </row>
    <row r="8" spans="1:9" ht="14.25" customHeight="1">
      <c r="A8" s="73" t="s">
        <v>369</v>
      </c>
      <c r="B8" s="171">
        <v>1.5</v>
      </c>
      <c r="C8" s="420">
        <v>0.6</v>
      </c>
      <c r="D8" s="175">
        <v>0.7</v>
      </c>
      <c r="E8" s="173">
        <v>1</v>
      </c>
      <c r="F8" s="171">
        <v>1.7</v>
      </c>
      <c r="G8" s="418">
        <v>1.4</v>
      </c>
      <c r="H8" s="174">
        <v>1.6</v>
      </c>
      <c r="I8" s="174">
        <v>1.6</v>
      </c>
    </row>
    <row r="9" spans="1:9" ht="14.25" customHeight="1">
      <c r="A9" s="73" t="s">
        <v>370</v>
      </c>
      <c r="B9" s="171">
        <v>4.8</v>
      </c>
      <c r="C9" s="420">
        <v>3.8</v>
      </c>
      <c r="D9" s="175">
        <v>2</v>
      </c>
      <c r="E9" s="173">
        <v>2.6</v>
      </c>
      <c r="F9" s="171">
        <v>3.4</v>
      </c>
      <c r="G9" s="418">
        <v>2.3</v>
      </c>
      <c r="H9" s="174">
        <v>2</v>
      </c>
      <c r="I9" s="174">
        <v>2.2</v>
      </c>
    </row>
    <row r="10" spans="1:9" ht="14.25" customHeight="1">
      <c r="A10" s="73" t="s">
        <v>371</v>
      </c>
      <c r="B10" s="171">
        <v>4.6</v>
      </c>
      <c r="C10" s="420">
        <v>2.4</v>
      </c>
      <c r="D10" s="175">
        <v>2</v>
      </c>
      <c r="E10" s="173">
        <v>2.5</v>
      </c>
      <c r="F10" s="171">
        <v>2.5</v>
      </c>
      <c r="G10" s="418">
        <v>2.8</v>
      </c>
      <c r="H10" s="174">
        <v>2.1</v>
      </c>
      <c r="I10" s="174">
        <v>2.5</v>
      </c>
    </row>
    <row r="11" spans="1:9" ht="14.25" customHeight="1">
      <c r="A11" s="73" t="s">
        <v>372</v>
      </c>
      <c r="B11" s="171">
        <v>3.6</v>
      </c>
      <c r="C11" s="420">
        <v>3.6</v>
      </c>
      <c r="D11" s="175">
        <v>2.5</v>
      </c>
      <c r="E11" s="173">
        <v>2.4</v>
      </c>
      <c r="F11" s="171">
        <v>2.5</v>
      </c>
      <c r="G11" s="418">
        <v>2.2</v>
      </c>
      <c r="H11" s="174">
        <v>2.4</v>
      </c>
      <c r="I11" s="174">
        <v>2.3</v>
      </c>
    </row>
    <row r="12" spans="1:9" ht="14.25" customHeight="1">
      <c r="A12" s="73" t="s">
        <v>373</v>
      </c>
      <c r="B12" s="171">
        <v>1.9</v>
      </c>
      <c r="C12" s="420">
        <v>1.2</v>
      </c>
      <c r="D12" s="175">
        <v>1.1</v>
      </c>
      <c r="E12" s="173">
        <v>1.2</v>
      </c>
      <c r="F12" s="171">
        <v>1.8</v>
      </c>
      <c r="G12" s="418">
        <v>1.2</v>
      </c>
      <c r="H12" s="174">
        <v>1.5</v>
      </c>
      <c r="I12" s="174">
        <v>1.5</v>
      </c>
    </row>
    <row r="13" spans="1:9" ht="16.5" customHeight="1">
      <c r="A13" s="136" t="s">
        <v>833</v>
      </c>
      <c r="B13" s="22"/>
      <c r="C13" s="22"/>
      <c r="D13" s="22"/>
      <c r="E13" s="22"/>
      <c r="F13" s="22"/>
      <c r="G13" s="22"/>
      <c r="H13" s="22"/>
      <c r="I13" s="22"/>
    </row>
    <row r="14" spans="1:9" ht="11.25" customHeight="1">
      <c r="A14" s="136" t="s">
        <v>636</v>
      </c>
      <c r="B14" s="22"/>
      <c r="C14" s="22"/>
      <c r="D14" s="22"/>
      <c r="E14" s="22"/>
      <c r="F14" s="22"/>
      <c r="G14" s="22"/>
      <c r="H14" s="22"/>
      <c r="I14" s="22"/>
    </row>
  </sheetData>
  <sheetProtection/>
  <mergeCells count="2">
    <mergeCell ref="F2:I2"/>
    <mergeCell ref="B2:E2"/>
  </mergeCells>
  <printOptions/>
  <pageMargins left="0.25" right="0.25" top="0.75" bottom="0.75" header="0.5" footer="0.5"/>
  <pageSetup fitToHeight="1" fitToWidth="1" horizontalDpi="1200" verticalDpi="1200" orientation="portrait" paperSize="9" r:id="rId1"/>
  <ignoredErrors>
    <ignoredError sqref="B3:F3" numberStoredAsText="1"/>
  </ignoredErrors>
</worksheet>
</file>

<file path=xl/worksheets/sheet25.xml><?xml version="1.0" encoding="utf-8"?>
<worksheet xmlns="http://schemas.openxmlformats.org/spreadsheetml/2006/main" xmlns:r="http://schemas.openxmlformats.org/officeDocument/2006/relationships">
  <sheetPr>
    <pageSetUpPr fitToPage="1"/>
  </sheetPr>
  <dimension ref="A1:K32"/>
  <sheetViews>
    <sheetView showGridLines="0" showZeros="0" zoomScalePageLayoutView="0" workbookViewId="0" topLeftCell="A1">
      <selection activeCell="N23" sqref="N23"/>
    </sheetView>
  </sheetViews>
  <sheetFormatPr defaultColWidth="8.00390625" defaultRowHeight="12.75"/>
  <cols>
    <col min="1" max="1" width="2.421875" style="124" customWidth="1"/>
    <col min="2" max="2" width="35.57421875" style="124" customWidth="1"/>
    <col min="3" max="21" width="8.00390625" style="124" customWidth="1"/>
    <col min="22" max="22" width="0" style="124" hidden="1" customWidth="1"/>
    <col min="23" max="16384" width="8.00390625" style="124" customWidth="1"/>
  </cols>
  <sheetData>
    <row r="1" spans="1:2" ht="15">
      <c r="A1" s="421"/>
      <c r="B1" s="16" t="s">
        <v>420</v>
      </c>
    </row>
    <row r="2" ht="15">
      <c r="B2" s="16" t="s">
        <v>31</v>
      </c>
    </row>
    <row r="3" spans="2:11" ht="24">
      <c r="B3" s="88" t="s">
        <v>12</v>
      </c>
      <c r="C3" s="74" t="s">
        <v>484</v>
      </c>
      <c r="D3" s="74" t="s">
        <v>509</v>
      </c>
      <c r="E3" s="74" t="s">
        <v>553</v>
      </c>
      <c r="F3" s="74" t="s">
        <v>583</v>
      </c>
      <c r="G3" s="74" t="s">
        <v>592</v>
      </c>
      <c r="H3" s="74" t="s">
        <v>647</v>
      </c>
      <c r="I3" s="74" t="s">
        <v>727</v>
      </c>
      <c r="J3" s="74" t="s">
        <v>777</v>
      </c>
      <c r="K3" s="74" t="s">
        <v>809</v>
      </c>
    </row>
    <row r="4" spans="2:11" ht="12">
      <c r="B4" s="67" t="s">
        <v>14</v>
      </c>
      <c r="C4" s="87">
        <v>1971.82575670907</v>
      </c>
      <c r="D4" s="87">
        <v>1737.6022503235602</v>
      </c>
      <c r="E4" s="87">
        <v>2283.11333841265</v>
      </c>
      <c r="F4" s="87">
        <v>2180.50858951336</v>
      </c>
      <c r="G4" s="87">
        <v>2009.6692191546401</v>
      </c>
      <c r="H4" s="87">
        <v>2277.5677141034</v>
      </c>
      <c r="I4" s="87">
        <v>2201.05713853469</v>
      </c>
      <c r="J4" s="87">
        <v>2442.6032791769003</v>
      </c>
      <c r="K4" s="87">
        <v>2450.26351312262</v>
      </c>
    </row>
    <row r="5" spans="2:11" ht="12">
      <c r="B5" s="67" t="s">
        <v>15</v>
      </c>
      <c r="C5" s="87">
        <v>1618.95125710687</v>
      </c>
      <c r="D5" s="87">
        <v>1373.2541597264399</v>
      </c>
      <c r="E5" s="87">
        <v>1813.83020906078</v>
      </c>
      <c r="F5" s="87">
        <v>1444.53821170398</v>
      </c>
      <c r="G5" s="87">
        <v>1801.58530926466</v>
      </c>
      <c r="H5" s="87">
        <v>1477.8026012109199</v>
      </c>
      <c r="I5" s="87">
        <v>1644.10775389746</v>
      </c>
      <c r="J5" s="87">
        <v>1612.8722492816298</v>
      </c>
      <c r="K5" s="87">
        <v>1823.58650172821</v>
      </c>
    </row>
    <row r="6" spans="2:11" ht="12">
      <c r="B6" s="67" t="s">
        <v>16</v>
      </c>
      <c r="C6" s="87">
        <v>866.134086027013</v>
      </c>
      <c r="D6" s="87">
        <v>943.7375566760089</v>
      </c>
      <c r="E6" s="87">
        <v>766.09646586791</v>
      </c>
      <c r="F6" s="87">
        <v>772.389697410137</v>
      </c>
      <c r="G6" s="87">
        <v>901.700896428154</v>
      </c>
      <c r="H6" s="87">
        <v>1354.67276787329</v>
      </c>
      <c r="I6" s="87">
        <v>920.806354665476</v>
      </c>
      <c r="J6" s="87">
        <v>752.7983801431091</v>
      </c>
      <c r="K6" s="87">
        <v>1433.88326159628</v>
      </c>
    </row>
    <row r="7" spans="2:11" ht="12">
      <c r="B7" s="72" t="s">
        <v>17</v>
      </c>
      <c r="C7" s="87">
        <v>205.04419069436</v>
      </c>
      <c r="D7" s="87">
        <v>46.000428077484</v>
      </c>
      <c r="E7" s="87">
        <v>33.58669532610401</v>
      </c>
      <c r="F7" s="87">
        <v>29.695930654288</v>
      </c>
      <c r="G7" s="87">
        <v>199.556294536087</v>
      </c>
      <c r="H7" s="87">
        <v>11.279204100000001</v>
      </c>
      <c r="I7" s="87">
        <v>236.786704746</v>
      </c>
      <c r="J7" s="87">
        <v>-49.76298564</v>
      </c>
      <c r="K7" s="87">
        <v>22.450008254021</v>
      </c>
    </row>
    <row r="8" spans="2:11" ht="12">
      <c r="B8" s="96" t="s">
        <v>18</v>
      </c>
      <c r="C8" s="97">
        <v>4661.955290537313</v>
      </c>
      <c r="D8" s="97">
        <v>4100.594394803493</v>
      </c>
      <c r="E8" s="97">
        <v>4896.626708667444</v>
      </c>
      <c r="F8" s="97">
        <v>4427.132429281765</v>
      </c>
      <c r="G8" s="97">
        <v>4912.511719383541</v>
      </c>
      <c r="H8" s="97">
        <v>5121.3222872876095</v>
      </c>
      <c r="I8" s="97">
        <v>5002.757951843626</v>
      </c>
      <c r="J8" s="97">
        <v>4758.510922961639</v>
      </c>
      <c r="K8" s="97">
        <v>5730.183284701131</v>
      </c>
    </row>
    <row r="9" spans="2:11" ht="12">
      <c r="B9" s="12" t="s">
        <v>19</v>
      </c>
      <c r="C9" s="38">
        <v>-959.332011650386</v>
      </c>
      <c r="D9" s="38">
        <v>-913.840034093097</v>
      </c>
      <c r="E9" s="38">
        <v>-898.312821165222</v>
      </c>
      <c r="F9" s="38">
        <v>-1016.22669272994</v>
      </c>
      <c r="G9" s="38">
        <v>-1029.82466821821</v>
      </c>
      <c r="H9" s="38">
        <v>-1033.11707129809</v>
      </c>
      <c r="I9" s="38">
        <v>-1056.04762639608</v>
      </c>
      <c r="J9" s="38">
        <v>-1033.71148232101</v>
      </c>
      <c r="K9" s="38">
        <v>-1169.66059323493</v>
      </c>
    </row>
    <row r="10" spans="2:11" ht="12">
      <c r="B10" s="89" t="s">
        <v>20</v>
      </c>
      <c r="C10" s="38">
        <v>-1265.2804926166</v>
      </c>
      <c r="D10" s="38">
        <v>-1272.34143223657</v>
      </c>
      <c r="E10" s="38">
        <v>-1281.86874271786</v>
      </c>
      <c r="F10" s="38">
        <v>-1205.06659747251</v>
      </c>
      <c r="G10" s="38">
        <v>-1230.3509718593798</v>
      </c>
      <c r="H10" s="38">
        <v>-1283.98084173595</v>
      </c>
      <c r="I10" s="38">
        <v>-1303.6811393584399</v>
      </c>
      <c r="J10" s="38">
        <v>-1235.04112373906</v>
      </c>
      <c r="K10" s="38">
        <v>-1363.44374843031</v>
      </c>
    </row>
    <row r="11" spans="2:11" ht="24" customHeight="1">
      <c r="B11" s="98" t="s">
        <v>21</v>
      </c>
      <c r="C11" s="38">
        <v>-15.646947732554999</v>
      </c>
      <c r="D11" s="38">
        <v>-12.732712706371</v>
      </c>
      <c r="E11" s="38">
        <v>-12.979086213368</v>
      </c>
      <c r="F11" s="38">
        <v>-14.205908143383</v>
      </c>
      <c r="G11" s="38">
        <v>-15.258615891483</v>
      </c>
      <c r="H11" s="38">
        <v>-17.201768801943</v>
      </c>
      <c r="I11" s="38">
        <v>-17.042611284729</v>
      </c>
      <c r="J11" s="38">
        <v>-17.200764723783</v>
      </c>
      <c r="K11" s="38">
        <v>-17.395445090812</v>
      </c>
    </row>
    <row r="12" spans="2:11" ht="12">
      <c r="B12" s="99" t="s">
        <v>22</v>
      </c>
      <c r="C12" s="97">
        <v>-2240.259451999541</v>
      </c>
      <c r="D12" s="97">
        <v>-2198.9141790360377</v>
      </c>
      <c r="E12" s="97">
        <v>-2193.1606500964504</v>
      </c>
      <c r="F12" s="97">
        <v>-2235.499198345833</v>
      </c>
      <c r="G12" s="97">
        <v>-2275.4342559690726</v>
      </c>
      <c r="H12" s="97">
        <v>-2334.2996818359834</v>
      </c>
      <c r="I12" s="97">
        <v>-2376.771377039249</v>
      </c>
      <c r="J12" s="97">
        <v>-2285.9533707838527</v>
      </c>
      <c r="K12" s="97">
        <v>-2550.499786756052</v>
      </c>
    </row>
    <row r="13" spans="2:11" ht="12">
      <c r="B13" s="100" t="s">
        <v>23</v>
      </c>
      <c r="C13" s="101">
        <v>2421.695838537772</v>
      </c>
      <c r="D13" s="101">
        <v>1901.6802157674551</v>
      </c>
      <c r="E13" s="101">
        <v>2703.466058570994</v>
      </c>
      <c r="F13" s="101">
        <v>2191.6332309359323</v>
      </c>
      <c r="G13" s="101">
        <v>2637.0774634144686</v>
      </c>
      <c r="H13" s="101">
        <v>2787.022605451626</v>
      </c>
      <c r="I13" s="101">
        <v>2625.986574804377</v>
      </c>
      <c r="J13" s="101">
        <v>2472.5575521777864</v>
      </c>
      <c r="K13" s="101">
        <v>3179.683497945079</v>
      </c>
    </row>
    <row r="14" spans="2:11" ht="24">
      <c r="B14" s="102" t="s">
        <v>294</v>
      </c>
      <c r="C14" s="287">
        <v>0.051447191856</v>
      </c>
      <c r="D14" s="287">
        <v>0.208603276</v>
      </c>
      <c r="E14" s="287">
        <v>0.208603276</v>
      </c>
      <c r="F14" s="287">
        <v>-0.035566364</v>
      </c>
      <c r="G14" s="287">
        <v>0.301298659523</v>
      </c>
      <c r="H14" s="287">
        <v>0.13334084057</v>
      </c>
      <c r="I14" s="287">
        <v>0.017989570862000002</v>
      </c>
      <c r="J14" s="287">
        <v>0.29257243423699997</v>
      </c>
      <c r="K14" s="287">
        <v>0.26158086014299997</v>
      </c>
    </row>
    <row r="15" spans="2:11" ht="12">
      <c r="B15" s="102" t="s">
        <v>516</v>
      </c>
      <c r="C15" s="287"/>
      <c r="D15" s="87">
        <v>-46.107483131200006</v>
      </c>
      <c r="E15" s="87">
        <v>-109.874734849381</v>
      </c>
      <c r="F15" s="87">
        <v>-286.794861971704</v>
      </c>
      <c r="G15" s="87">
        <v>-259.131936475904</v>
      </c>
      <c r="H15" s="87">
        <v>-321.807107265834</v>
      </c>
      <c r="I15" s="87">
        <v>-261.468391547878</v>
      </c>
      <c r="J15" s="87">
        <v>-349.310664245138</v>
      </c>
      <c r="K15" s="87">
        <v>-879.39912570253</v>
      </c>
    </row>
    <row r="16" spans="2:11" ht="12">
      <c r="B16" s="72" t="s">
        <v>24</v>
      </c>
      <c r="C16" s="87">
        <v>-20.222063041</v>
      </c>
      <c r="D16" s="87"/>
      <c r="E16" s="87"/>
      <c r="F16" s="87"/>
      <c r="G16" s="12"/>
      <c r="H16" s="12"/>
      <c r="I16" s="12"/>
      <c r="J16" s="12"/>
      <c r="K16" s="12"/>
    </row>
    <row r="17" spans="2:11" ht="24">
      <c r="B17" s="304" t="s">
        <v>488</v>
      </c>
      <c r="C17" s="558">
        <v>2401.5252226886278</v>
      </c>
      <c r="D17" s="558">
        <v>1855.7813359122551</v>
      </c>
      <c r="E17" s="558">
        <v>2593.7999269976126</v>
      </c>
      <c r="F17" s="558">
        <v>1904.8028026002285</v>
      </c>
      <c r="G17" s="558">
        <v>2378.2468255980875</v>
      </c>
      <c r="H17" s="558">
        <v>2465.348839026362</v>
      </c>
      <c r="I17" s="558">
        <v>2364.536172827361</v>
      </c>
      <c r="J17" s="558">
        <v>2123.5394603668856</v>
      </c>
      <c r="K17" s="558">
        <v>2300.5459531026922</v>
      </c>
    </row>
    <row r="18" spans="2:11" ht="2.25" customHeight="1">
      <c r="B18" s="99"/>
      <c r="C18" s="97"/>
      <c r="D18" s="97"/>
      <c r="E18" s="97"/>
      <c r="F18" s="97"/>
      <c r="G18" s="97"/>
      <c r="H18" s="97"/>
      <c r="I18" s="97"/>
      <c r="J18" s="97"/>
      <c r="K18" s="97"/>
    </row>
    <row r="19" spans="2:11" ht="12">
      <c r="B19" s="305" t="s">
        <v>486</v>
      </c>
      <c r="C19" s="306">
        <v>0</v>
      </c>
      <c r="D19" s="306">
        <v>0</v>
      </c>
      <c r="E19" s="306">
        <v>0</v>
      </c>
      <c r="F19" s="306">
        <v>0</v>
      </c>
      <c r="G19" s="306">
        <v>0</v>
      </c>
      <c r="H19" s="306">
        <v>0</v>
      </c>
      <c r="I19" s="306"/>
      <c r="J19" s="306"/>
      <c r="K19" s="306"/>
    </row>
    <row r="20" spans="2:11" ht="12">
      <c r="B20" s="103" t="s">
        <v>25</v>
      </c>
      <c r="C20" s="103">
        <v>2401.5252226886278</v>
      </c>
      <c r="D20" s="103">
        <v>1855.7813359122551</v>
      </c>
      <c r="E20" s="103">
        <v>2593.7999269976126</v>
      </c>
      <c r="F20" s="103">
        <v>1904.8028026002285</v>
      </c>
      <c r="G20" s="103">
        <v>2378.2468255980875</v>
      </c>
      <c r="H20" s="103">
        <v>2465.348839026362</v>
      </c>
      <c r="I20" s="103">
        <v>2364.536172827361</v>
      </c>
      <c r="J20" s="103">
        <v>2123.5394603668856</v>
      </c>
      <c r="K20" s="103">
        <v>2300.5459531026922</v>
      </c>
    </row>
    <row r="21" spans="2:11" ht="12">
      <c r="B21" s="104"/>
      <c r="C21" s="104"/>
      <c r="D21" s="104"/>
      <c r="E21" s="104"/>
      <c r="F21" s="104"/>
      <c r="G21" s="104"/>
      <c r="H21" s="104"/>
      <c r="I21" s="104"/>
      <c r="J21" s="104"/>
      <c r="K21" s="104"/>
    </row>
    <row r="22" spans="2:11" ht="12">
      <c r="B22" s="307" t="s">
        <v>235</v>
      </c>
      <c r="C22" s="308">
        <v>0.4805407414667291</v>
      </c>
      <c r="D22" s="308">
        <v>0.5362427900263989</v>
      </c>
      <c r="E22" s="308">
        <v>0.4478921471008542</v>
      </c>
      <c r="F22" s="308">
        <v>0.5049542190244597</v>
      </c>
      <c r="G22" s="308">
        <v>0.46319161885981436</v>
      </c>
      <c r="H22" s="308">
        <v>0.4558001919992994</v>
      </c>
      <c r="I22" s="308">
        <v>0.47509221911552935</v>
      </c>
      <c r="J22" s="308">
        <v>0.48039258662899176</v>
      </c>
      <c r="K22" s="308">
        <v>0.4450991635059154</v>
      </c>
    </row>
    <row r="23" spans="2:11" ht="12">
      <c r="B23" s="309" t="s">
        <v>236</v>
      </c>
      <c r="C23" s="310">
        <v>64.9388459309511</v>
      </c>
      <c r="D23" s="310">
        <v>62.9991563355387</v>
      </c>
      <c r="E23" s="310">
        <v>63.84218534886214</v>
      </c>
      <c r="F23" s="310">
        <v>64.4478940870532</v>
      </c>
      <c r="G23" s="310">
        <v>63.82495521420654</v>
      </c>
      <c r="H23" s="310">
        <v>63.80039025243586</v>
      </c>
      <c r="I23" s="310">
        <v>67.61368097908749</v>
      </c>
      <c r="J23" s="310">
        <v>70.8072197030396</v>
      </c>
      <c r="K23" s="310">
        <v>69.26086056462351</v>
      </c>
    </row>
    <row r="24" spans="2:11" ht="12">
      <c r="B24" s="311" t="s">
        <v>237</v>
      </c>
      <c r="C24" s="312"/>
      <c r="D24" s="312"/>
      <c r="E24" s="312"/>
      <c r="F24" s="312"/>
      <c r="G24" s="312"/>
      <c r="H24" s="312"/>
      <c r="I24" s="312"/>
      <c r="J24" s="312"/>
      <c r="K24" s="312"/>
    </row>
    <row r="25" spans="2:11" ht="12">
      <c r="B25" s="311" t="s">
        <v>238</v>
      </c>
      <c r="C25" s="310">
        <v>11.094400531426786</v>
      </c>
      <c r="D25" s="310">
        <v>8.836573619876155</v>
      </c>
      <c r="E25" s="310">
        <v>12.18849219911849</v>
      </c>
      <c r="F25" s="310">
        <v>8.866710834774468</v>
      </c>
      <c r="G25" s="310">
        <v>11.178606319188106</v>
      </c>
      <c r="H25" s="310">
        <v>11.824328060646364</v>
      </c>
      <c r="I25" s="310">
        <v>10.701208075166937</v>
      </c>
      <c r="J25" s="310">
        <v>9.177073716458516</v>
      </c>
      <c r="K25" s="310">
        <v>10.163995305726765</v>
      </c>
    </row>
    <row r="26" spans="2:11" ht="12">
      <c r="B26" s="309" t="s">
        <v>239</v>
      </c>
      <c r="C26" s="310">
        <v>10.055585471698107</v>
      </c>
      <c r="D26" s="310">
        <v>8.836573619671187</v>
      </c>
      <c r="E26" s="310">
        <v>10.52367188273551</v>
      </c>
      <c r="F26" s="310">
        <v>9.96541961279187</v>
      </c>
      <c r="G26" s="310">
        <v>10.268936999805058</v>
      </c>
      <c r="H26" s="310">
        <v>11.824328060912476</v>
      </c>
      <c r="I26" s="310">
        <v>11.246473073785657</v>
      </c>
      <c r="J26" s="310">
        <v>10.521878673493651</v>
      </c>
      <c r="K26" s="310">
        <v>10.430575027072116</v>
      </c>
    </row>
    <row r="27" spans="2:11" ht="12">
      <c r="B27" s="313" t="s">
        <v>421</v>
      </c>
      <c r="C27" s="314">
        <v>376</v>
      </c>
      <c r="D27" s="314">
        <v>356</v>
      </c>
      <c r="E27" s="314">
        <v>370.654</v>
      </c>
      <c r="F27" s="314">
        <v>369.43821403171233</v>
      </c>
      <c r="G27" s="314">
        <v>360.437</v>
      </c>
      <c r="H27" s="314">
        <v>373.297671478247</v>
      </c>
      <c r="I27" s="314">
        <v>392.7750191638573</v>
      </c>
      <c r="J27" s="314">
        <v>401.497198906569</v>
      </c>
      <c r="K27" s="314">
        <v>379.9642779459656</v>
      </c>
    </row>
    <row r="28" spans="2:11" ht="12">
      <c r="B28" s="313" t="s">
        <v>422</v>
      </c>
      <c r="C28" s="314">
        <v>566.915600321034</v>
      </c>
      <c r="D28" s="314">
        <v>560.916485763441</v>
      </c>
      <c r="E28" s="314">
        <v>617.688777958558</v>
      </c>
      <c r="F28" s="314">
        <v>605.265908046122</v>
      </c>
      <c r="G28" s="314">
        <v>600.152744335905</v>
      </c>
      <c r="H28" s="314">
        <v>617.927609590525</v>
      </c>
      <c r="I28" s="314">
        <v>660.675377364353</v>
      </c>
      <c r="J28" s="314">
        <v>666.1191574850691</v>
      </c>
      <c r="K28" s="314">
        <v>660.86133131068</v>
      </c>
    </row>
    <row r="29" spans="2:11" ht="12">
      <c r="B29" s="313" t="s">
        <v>552</v>
      </c>
      <c r="C29" s="314">
        <v>442.849445466524</v>
      </c>
      <c r="D29" s="314">
        <v>468.9216651580721</v>
      </c>
      <c r="E29" s="314">
        <v>484.53904180577194</v>
      </c>
      <c r="F29" s="314">
        <v>497.42847521565903</v>
      </c>
      <c r="G29" s="314">
        <v>472.795824761473</v>
      </c>
      <c r="H29" s="314">
        <v>496.1724858393201</v>
      </c>
      <c r="I29" s="314">
        <v>507.8525337705729</v>
      </c>
      <c r="J29" s="314">
        <v>519.2167731147981</v>
      </c>
      <c r="K29" s="314">
        <v>531.429501242316</v>
      </c>
    </row>
    <row r="30" spans="2:11" ht="12">
      <c r="B30" s="313" t="s">
        <v>240</v>
      </c>
      <c r="C30" s="314">
        <v>2028.426</v>
      </c>
      <c r="D30" s="314">
        <v>1971.446</v>
      </c>
      <c r="E30" s="314">
        <v>1993.4242</v>
      </c>
      <c r="F30" s="314">
        <v>1989.9345089999997</v>
      </c>
      <c r="G30" s="314">
        <v>1996.5123142900002</v>
      </c>
      <c r="H30" s="314">
        <v>2045.1266</v>
      </c>
      <c r="I30" s="314">
        <v>2056.3066</v>
      </c>
      <c r="J30" s="314">
        <v>2057.8972089999997</v>
      </c>
      <c r="K30" s="314">
        <v>2084.900009</v>
      </c>
    </row>
    <row r="31" spans="2:11" ht="12">
      <c r="B31" s="71" t="s">
        <v>631</v>
      </c>
      <c r="C31" s="12"/>
      <c r="D31" s="12"/>
      <c r="E31" s="12"/>
      <c r="F31" s="12"/>
      <c r="G31" s="12"/>
      <c r="H31" s="12"/>
      <c r="I31" s="12"/>
      <c r="J31" s="12"/>
      <c r="K31" s="12"/>
    </row>
    <row r="32" spans="2:11" ht="12">
      <c r="B32" s="71"/>
      <c r="C32" s="12"/>
      <c r="D32" s="12"/>
      <c r="E32" s="12"/>
      <c r="F32" s="12"/>
      <c r="G32" s="12"/>
      <c r="H32" s="12"/>
      <c r="I32" s="12"/>
      <c r="J32" s="12"/>
      <c r="K32" s="12"/>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K32"/>
  <sheetViews>
    <sheetView showGridLines="0" showZeros="0" zoomScalePageLayoutView="0" workbookViewId="0" topLeftCell="A1">
      <selection activeCell="N21" sqref="N21"/>
    </sheetView>
  </sheetViews>
  <sheetFormatPr defaultColWidth="8.00390625" defaultRowHeight="12.75"/>
  <cols>
    <col min="1" max="1" width="2.421875" style="124" customWidth="1"/>
    <col min="2" max="2" width="36.28125" style="124" bestFit="1" customWidth="1"/>
    <col min="3" max="22" width="8.00390625" style="123" customWidth="1"/>
    <col min="23" max="26" width="8.00390625" style="124" customWidth="1"/>
    <col min="27" max="27" width="0" style="124" hidden="1" customWidth="1"/>
    <col min="28" max="16384" width="8.00390625" style="124" customWidth="1"/>
  </cols>
  <sheetData>
    <row r="1" spans="1:2" ht="15">
      <c r="A1" s="421"/>
      <c r="B1" s="16" t="s">
        <v>423</v>
      </c>
    </row>
    <row r="2" ht="15">
      <c r="B2" s="16" t="s">
        <v>31</v>
      </c>
    </row>
    <row r="3" spans="2:11" ht="24">
      <c r="B3" s="88" t="s">
        <v>12</v>
      </c>
      <c r="C3" s="74" t="s">
        <v>484</v>
      </c>
      <c r="D3" s="74" t="s">
        <v>509</v>
      </c>
      <c r="E3" s="74" t="s">
        <v>553</v>
      </c>
      <c r="F3" s="74" t="s">
        <v>583</v>
      </c>
      <c r="G3" s="74" t="s">
        <v>592</v>
      </c>
      <c r="H3" s="74" t="s">
        <v>647</v>
      </c>
      <c r="I3" s="74" t="s">
        <v>727</v>
      </c>
      <c r="J3" s="74" t="s">
        <v>777</v>
      </c>
      <c r="K3" s="74" t="s">
        <v>809</v>
      </c>
    </row>
    <row r="4" spans="2:11" ht="12">
      <c r="B4" s="67" t="s">
        <v>14</v>
      </c>
      <c r="C4" s="87">
        <v>2320.0641712344</v>
      </c>
      <c r="D4" s="87">
        <v>2285.98206882326</v>
      </c>
      <c r="E4" s="87">
        <v>2362.93537608789</v>
      </c>
      <c r="F4" s="87">
        <v>2452.98237868447</v>
      </c>
      <c r="G4" s="87">
        <v>2370.66237201002</v>
      </c>
      <c r="H4" s="87">
        <v>2772.3250997100004</v>
      </c>
      <c r="I4" s="87">
        <v>2672.7922153199997</v>
      </c>
      <c r="J4" s="87">
        <v>2606.1145636700003</v>
      </c>
      <c r="K4" s="87">
        <v>2669.408297453</v>
      </c>
    </row>
    <row r="5" spans="2:11" ht="12">
      <c r="B5" s="67" t="s">
        <v>15</v>
      </c>
      <c r="C5" s="87">
        <v>1472.2253718915</v>
      </c>
      <c r="D5" s="87">
        <v>1326.265900681</v>
      </c>
      <c r="E5" s="87">
        <v>1444.81019393695</v>
      </c>
      <c r="F5" s="87">
        <v>1387.29421278889</v>
      </c>
      <c r="G5" s="87">
        <v>1311.80306643881</v>
      </c>
      <c r="H5" s="87">
        <v>1283.8418768800002</v>
      </c>
      <c r="I5" s="87">
        <v>1408.42680598</v>
      </c>
      <c r="J5" s="87">
        <v>1400.54871373</v>
      </c>
      <c r="K5" s="87">
        <v>1452.7821487936799</v>
      </c>
    </row>
    <row r="6" spans="2:11" ht="12">
      <c r="B6" s="67" t="s">
        <v>16</v>
      </c>
      <c r="C6" s="87">
        <v>113.195406509504</v>
      </c>
      <c r="D6" s="87">
        <v>97.766310675139</v>
      </c>
      <c r="E6" s="87">
        <v>111.25622695410101</v>
      </c>
      <c r="F6" s="87">
        <v>100.8876201195</v>
      </c>
      <c r="G6" s="87">
        <v>118.661968583345</v>
      </c>
      <c r="H6" s="87">
        <v>146.70745345</v>
      </c>
      <c r="I6" s="87">
        <v>122.15544751</v>
      </c>
      <c r="J6" s="87">
        <v>115.6600461</v>
      </c>
      <c r="K6" s="87">
        <v>122.19333261</v>
      </c>
    </row>
    <row r="7" spans="2:11" ht="12">
      <c r="B7" s="72" t="s">
        <v>17</v>
      </c>
      <c r="C7" s="87">
        <v>23.297634854887</v>
      </c>
      <c r="D7" s="87">
        <v>7.215432043831</v>
      </c>
      <c r="E7" s="87">
        <v>29.249612839777</v>
      </c>
      <c r="F7" s="87">
        <v>4.7610600739</v>
      </c>
      <c r="G7" s="87">
        <v>5.316548287949</v>
      </c>
      <c r="H7" s="87">
        <v>6.7637583800000005</v>
      </c>
      <c r="I7" s="87">
        <v>4.37944304</v>
      </c>
      <c r="J7" s="87">
        <v>5.73426736</v>
      </c>
      <c r="K7" s="87">
        <v>8.20445233</v>
      </c>
    </row>
    <row r="8" spans="2:11" ht="12">
      <c r="B8" s="96" t="s">
        <v>18</v>
      </c>
      <c r="C8" s="97">
        <v>3928.782584490291</v>
      </c>
      <c r="D8" s="97">
        <v>3717.2297122232294</v>
      </c>
      <c r="E8" s="97">
        <v>3948.251409818718</v>
      </c>
      <c r="F8" s="97">
        <v>3945.9252716667597</v>
      </c>
      <c r="G8" s="97">
        <v>3806.443955320124</v>
      </c>
      <c r="H8" s="97">
        <v>4209.63818842</v>
      </c>
      <c r="I8" s="97">
        <v>4207.75391185</v>
      </c>
      <c r="J8" s="97">
        <v>4128.057590859999</v>
      </c>
      <c r="K8" s="97">
        <v>4252.58823118668</v>
      </c>
    </row>
    <row r="9" spans="2:11" ht="12">
      <c r="B9" s="12" t="s">
        <v>19</v>
      </c>
      <c r="C9" s="87">
        <v>-826.534911815045</v>
      </c>
      <c r="D9" s="87">
        <v>-839.613926929125</v>
      </c>
      <c r="E9" s="87">
        <v>-821.668183704259</v>
      </c>
      <c r="F9" s="87">
        <v>-837.8924350397</v>
      </c>
      <c r="G9" s="87">
        <v>-853.607326459027</v>
      </c>
      <c r="H9" s="87">
        <v>-871.71276042</v>
      </c>
      <c r="I9" s="87">
        <v>-821.51901053</v>
      </c>
      <c r="J9" s="87">
        <v>-835.54377624</v>
      </c>
      <c r="K9" s="87">
        <v>-842.9028648899999</v>
      </c>
    </row>
    <row r="10" spans="2:11" ht="12">
      <c r="B10" s="89" t="s">
        <v>20</v>
      </c>
      <c r="C10" s="87">
        <v>-1016.79259187637</v>
      </c>
      <c r="D10" s="87">
        <v>-896.2133581579631</v>
      </c>
      <c r="E10" s="87">
        <v>-930.880360715901</v>
      </c>
      <c r="F10" s="87">
        <v>-911.302830317828</v>
      </c>
      <c r="G10" s="87">
        <v>-996.848345449651</v>
      </c>
      <c r="H10" s="87">
        <v>-960.51081188</v>
      </c>
      <c r="I10" s="87">
        <v>-973.7433604099999</v>
      </c>
      <c r="J10" s="87">
        <v>-932.17788027</v>
      </c>
      <c r="K10" s="87">
        <v>-1112.6625459</v>
      </c>
    </row>
    <row r="11" spans="2:11" ht="24">
      <c r="B11" s="98" t="s">
        <v>21</v>
      </c>
      <c r="C11" s="87">
        <v>-13.431464270000001</v>
      </c>
      <c r="D11" s="87">
        <v>-14.158569333523001</v>
      </c>
      <c r="E11" s="87">
        <v>-14.499860651716999</v>
      </c>
      <c r="F11" s="87">
        <v>-14.3661277745</v>
      </c>
      <c r="G11" s="87">
        <v>-15.016929040094999</v>
      </c>
      <c r="H11" s="87">
        <v>-13.602367169999999</v>
      </c>
      <c r="I11" s="87">
        <v>-16.18144155</v>
      </c>
      <c r="J11" s="87">
        <v>-21.214318029999998</v>
      </c>
      <c r="K11" s="87">
        <v>-16.62499388</v>
      </c>
    </row>
    <row r="12" spans="2:11" ht="12">
      <c r="B12" s="99" t="s">
        <v>22</v>
      </c>
      <c r="C12" s="97">
        <v>-1856.7589679614152</v>
      </c>
      <c r="D12" s="97">
        <v>-1749.985854420611</v>
      </c>
      <c r="E12" s="97">
        <v>-1767.048405071877</v>
      </c>
      <c r="F12" s="97">
        <v>-1763.5613931320281</v>
      </c>
      <c r="G12" s="97">
        <v>-1865.472600948773</v>
      </c>
      <c r="H12" s="97">
        <v>-1845.8259394699999</v>
      </c>
      <c r="I12" s="97">
        <v>-1811.44381249</v>
      </c>
      <c r="J12" s="97">
        <v>-1788.93597454</v>
      </c>
      <c r="K12" s="97">
        <v>-1972.19040467</v>
      </c>
    </row>
    <row r="13" spans="2:11" ht="12">
      <c r="B13" s="100" t="s">
        <v>23</v>
      </c>
      <c r="C13" s="101">
        <v>2072.0236165288757</v>
      </c>
      <c r="D13" s="101">
        <v>1967.2438578026183</v>
      </c>
      <c r="E13" s="101">
        <v>2181.203004746841</v>
      </c>
      <c r="F13" s="101">
        <v>2182.3638785347316</v>
      </c>
      <c r="G13" s="101">
        <v>1940.971354371351</v>
      </c>
      <c r="H13" s="101">
        <v>2363.81224895</v>
      </c>
      <c r="I13" s="101">
        <v>2396.31009936</v>
      </c>
      <c r="J13" s="101">
        <v>2339.1216163199997</v>
      </c>
      <c r="K13" s="101">
        <v>2280.3978265166797</v>
      </c>
    </row>
    <row r="14" spans="2:11" ht="24">
      <c r="B14" s="102" t="s">
        <v>294</v>
      </c>
      <c r="C14" s="287">
        <v>-0.0118671</v>
      </c>
      <c r="D14" s="287">
        <v>-0.0252896</v>
      </c>
      <c r="E14" s="287">
        <v>-0.12218000000000001</v>
      </c>
      <c r="F14" s="287">
        <v>-0.12218000000000001</v>
      </c>
      <c r="G14" s="287">
        <v>0.45995620000000004</v>
      </c>
      <c r="H14" s="287">
        <v>0</v>
      </c>
      <c r="I14" s="287">
        <v>-0.084116</v>
      </c>
      <c r="J14" s="287">
        <v>-0.28249919999999995</v>
      </c>
      <c r="K14" s="87">
        <v>-3.21629448</v>
      </c>
    </row>
    <row r="15" spans="2:11" ht="12">
      <c r="B15" s="102" t="s">
        <v>516</v>
      </c>
      <c r="C15" s="287"/>
      <c r="D15" s="87">
        <v>-87.18115149</v>
      </c>
      <c r="E15" s="87">
        <v>-128.20648151</v>
      </c>
      <c r="F15" s="87">
        <v>-96.66715864</v>
      </c>
      <c r="G15" s="87">
        <v>-114.99565102999999</v>
      </c>
      <c r="H15" s="87">
        <v>-70.74294943</v>
      </c>
      <c r="I15" s="87">
        <v>-101.20892196999999</v>
      </c>
      <c r="J15" s="87">
        <v>-129.43075502</v>
      </c>
      <c r="K15" s="87">
        <v>-91.87310563999999</v>
      </c>
    </row>
    <row r="16" spans="2:11" ht="12">
      <c r="B16" s="72" t="s">
        <v>24</v>
      </c>
      <c r="C16" s="87">
        <v>-60.01864039</v>
      </c>
      <c r="D16" s="87"/>
      <c r="E16" s="87"/>
      <c r="F16" s="87"/>
      <c r="G16" s="12"/>
      <c r="H16" s="12"/>
      <c r="I16" s="12"/>
      <c r="J16" s="12"/>
      <c r="K16" s="12"/>
    </row>
    <row r="17" spans="2:11" ht="24">
      <c r="B17" s="304" t="s">
        <v>497</v>
      </c>
      <c r="C17" s="558">
        <v>2011.9931090388757</v>
      </c>
      <c r="D17" s="558">
        <v>1880.0374167126183</v>
      </c>
      <c r="E17" s="558">
        <v>2052.874343236841</v>
      </c>
      <c r="F17" s="558">
        <v>2085.574539894732</v>
      </c>
      <c r="G17" s="558">
        <v>1826.435659541351</v>
      </c>
      <c r="H17" s="558">
        <v>2293.06929952</v>
      </c>
      <c r="I17" s="558">
        <v>2295.01706139</v>
      </c>
      <c r="J17" s="558">
        <v>2209.4083620999995</v>
      </c>
      <c r="K17" s="558">
        <v>2185.3084263966794</v>
      </c>
    </row>
    <row r="18" spans="2:11" ht="2.25" customHeight="1">
      <c r="B18" s="99"/>
      <c r="C18" s="97"/>
      <c r="D18" s="97"/>
      <c r="E18" s="97"/>
      <c r="F18" s="97"/>
      <c r="G18" s="97"/>
      <c r="H18" s="97"/>
      <c r="I18" s="97"/>
      <c r="J18" s="97"/>
      <c r="K18" s="97"/>
    </row>
    <row r="19" spans="2:11" ht="12">
      <c r="B19" s="305" t="s">
        <v>486</v>
      </c>
      <c r="C19" s="306">
        <v>0</v>
      </c>
      <c r="D19" s="306">
        <v>0</v>
      </c>
      <c r="E19" s="306">
        <v>0</v>
      </c>
      <c r="F19" s="306">
        <v>0</v>
      </c>
      <c r="G19" s="306">
        <v>0</v>
      </c>
      <c r="H19" s="306">
        <v>0</v>
      </c>
      <c r="I19" s="306"/>
      <c r="J19" s="306"/>
      <c r="K19" s="306"/>
    </row>
    <row r="20" spans="2:11" ht="12">
      <c r="B20" s="103" t="s">
        <v>25</v>
      </c>
      <c r="C20" s="103">
        <v>2011.9931090388757</v>
      </c>
      <c r="D20" s="103">
        <v>1880.0374167126183</v>
      </c>
      <c r="E20" s="103">
        <v>2052.874343236841</v>
      </c>
      <c r="F20" s="103">
        <v>2085.574539894732</v>
      </c>
      <c r="G20" s="103">
        <v>1826.435659541351</v>
      </c>
      <c r="H20" s="103">
        <v>2293.06929952</v>
      </c>
      <c r="I20" s="103">
        <v>2295.01706139</v>
      </c>
      <c r="J20" s="103">
        <v>2209.4083620999995</v>
      </c>
      <c r="K20" s="103">
        <v>2185.3084263966794</v>
      </c>
    </row>
    <row r="21" spans="2:11" ht="12">
      <c r="B21" s="12"/>
      <c r="C21" s="12"/>
      <c r="D21" s="12"/>
      <c r="E21" s="12"/>
      <c r="F21" s="12"/>
      <c r="G21" s="12"/>
      <c r="H21" s="12"/>
      <c r="I21" s="12"/>
      <c r="J21" s="12"/>
      <c r="K21" s="12"/>
    </row>
    <row r="22" spans="2:11" ht="12">
      <c r="B22" s="559" t="s">
        <v>235</v>
      </c>
      <c r="C22" s="560">
        <v>0.472604153584718</v>
      </c>
      <c r="D22" s="560">
        <v>0.4707768929819422</v>
      </c>
      <c r="E22" s="560">
        <v>0.4475521494597554</v>
      </c>
      <c r="F22" s="560">
        <v>0.4469322837396511</v>
      </c>
      <c r="G22" s="560">
        <v>0.49008277091311747</v>
      </c>
      <c r="H22" s="560">
        <v>0.4384761485078584</v>
      </c>
      <c r="I22" s="560">
        <v>0.43050136734198235</v>
      </c>
      <c r="J22" s="560">
        <v>0.43336022697476717</v>
      </c>
      <c r="K22" s="560">
        <v>0.4637623718672763</v>
      </c>
    </row>
    <row r="23" spans="2:11" ht="12">
      <c r="B23" s="561" t="s">
        <v>236</v>
      </c>
      <c r="C23" s="562">
        <v>40.655556145078</v>
      </c>
      <c r="D23" s="562">
        <v>41.0628888754885</v>
      </c>
      <c r="E23" s="562">
        <v>42.017997034543434</v>
      </c>
      <c r="F23" s="562">
        <v>43.10687986063363</v>
      </c>
      <c r="G23" s="562">
        <v>43.21591255575783</v>
      </c>
      <c r="H23" s="562">
        <v>45.04326130786874</v>
      </c>
      <c r="I23" s="562">
        <v>44.5980046009874</v>
      </c>
      <c r="J23" s="562">
        <v>45.393896375915205</v>
      </c>
      <c r="K23" s="562">
        <v>44.5864305890439</v>
      </c>
    </row>
    <row r="24" spans="2:11" ht="12">
      <c r="B24" s="563" t="s">
        <v>237</v>
      </c>
      <c r="C24" s="564"/>
      <c r="D24" s="564"/>
      <c r="E24" s="564"/>
      <c r="F24" s="564"/>
      <c r="G24" s="560"/>
      <c r="H24" s="560"/>
      <c r="I24" s="560"/>
      <c r="J24" s="560"/>
      <c r="K24" s="560"/>
    </row>
    <row r="25" spans="2:11" ht="12">
      <c r="B25" s="563" t="s">
        <v>238</v>
      </c>
      <c r="C25" s="562">
        <v>14.846628356472234</v>
      </c>
      <c r="D25" s="562">
        <v>13.733507976113486</v>
      </c>
      <c r="E25" s="562">
        <v>14.657799361181457</v>
      </c>
      <c r="F25" s="562">
        <v>14.514443262682134</v>
      </c>
      <c r="G25" s="565">
        <v>12.67891074046988</v>
      </c>
      <c r="H25" s="565">
        <v>15.577895234032297</v>
      </c>
      <c r="I25" s="565">
        <v>15.74678569295882</v>
      </c>
      <c r="J25" s="565">
        <v>14.893609334697024</v>
      </c>
      <c r="K25" s="565">
        <v>14.997934789642027</v>
      </c>
    </row>
    <row r="26" spans="2:11" ht="12">
      <c r="B26" s="561" t="s">
        <v>239</v>
      </c>
      <c r="C26" s="562">
        <v>15.034654930801267</v>
      </c>
      <c r="D26" s="562">
        <v>13.73350797594241</v>
      </c>
      <c r="E26" s="562">
        <v>14.20096655279922</v>
      </c>
      <c r="F26" s="562">
        <v>14.308053026662733</v>
      </c>
      <c r="G26" s="565">
        <v>13.892449062738889</v>
      </c>
      <c r="H26" s="565">
        <v>15.577895234332749</v>
      </c>
      <c r="I26" s="565">
        <v>15.661921017194564</v>
      </c>
      <c r="J26" s="565">
        <v>15.403642651159315</v>
      </c>
      <c r="K26" s="565">
        <v>15.302936132049606</v>
      </c>
    </row>
    <row r="27" spans="2:11" ht="12">
      <c r="B27" s="566" t="s">
        <v>421</v>
      </c>
      <c r="C27" s="567">
        <v>120</v>
      </c>
      <c r="D27" s="567">
        <v>124</v>
      </c>
      <c r="E27" s="567">
        <v>127.094</v>
      </c>
      <c r="F27" s="567">
        <v>127.93851280240496</v>
      </c>
      <c r="G27" s="568">
        <v>219.814</v>
      </c>
      <c r="H27" s="568">
        <v>225.036201745077</v>
      </c>
      <c r="I27" s="568">
        <v>227.18310678782362</v>
      </c>
      <c r="J27" s="568">
        <v>230.46703911845148</v>
      </c>
      <c r="K27" s="568">
        <v>225.08284536393552</v>
      </c>
    </row>
    <row r="28" spans="2:11" ht="12">
      <c r="B28" s="566" t="s">
        <v>422</v>
      </c>
      <c r="C28" s="568">
        <v>743.8932531524291</v>
      </c>
      <c r="D28" s="568">
        <v>756.070710244016</v>
      </c>
      <c r="E28" s="568">
        <v>765.8432198755311</v>
      </c>
      <c r="F28" s="568">
        <v>774.504001866035</v>
      </c>
      <c r="G28" s="568">
        <v>781.215259488514</v>
      </c>
      <c r="H28" s="568">
        <v>793.352226910505</v>
      </c>
      <c r="I28" s="568">
        <v>803.864787182981</v>
      </c>
      <c r="J28" s="568">
        <v>817.4031106094251</v>
      </c>
      <c r="K28" s="568">
        <v>823.1377255926791</v>
      </c>
    </row>
    <row r="29" spans="2:11" ht="12">
      <c r="B29" s="566" t="s">
        <v>552</v>
      </c>
      <c r="C29" s="568">
        <v>383.771652395083</v>
      </c>
      <c r="D29" s="568">
        <v>387.114229375054</v>
      </c>
      <c r="E29" s="568">
        <v>401.909842966275</v>
      </c>
      <c r="F29" s="568">
        <v>407.04982810832405</v>
      </c>
      <c r="G29" s="568">
        <v>420.82978073137497</v>
      </c>
      <c r="H29" s="568">
        <v>430.22880317676197</v>
      </c>
      <c r="I29" s="568">
        <v>451.683445153568</v>
      </c>
      <c r="J29" s="568">
        <v>455.69914148560207</v>
      </c>
      <c r="K29" s="568">
        <v>456.517325961584</v>
      </c>
    </row>
    <row r="30" spans="2:11" ht="12">
      <c r="B30" s="566" t="s">
        <v>280</v>
      </c>
      <c r="C30" s="567">
        <v>3548.2200000000003</v>
      </c>
      <c r="D30" s="567">
        <v>3559.31</v>
      </c>
      <c r="E30" s="567">
        <v>3605.5699999999997</v>
      </c>
      <c r="F30" s="567">
        <v>3583.225676</v>
      </c>
      <c r="G30" s="567">
        <v>3594.02</v>
      </c>
      <c r="H30" s="567">
        <v>3577.63</v>
      </c>
      <c r="I30" s="567">
        <v>3600.63</v>
      </c>
      <c r="J30" s="567">
        <v>3506.995676</v>
      </c>
      <c r="K30" s="567">
        <v>3477.57</v>
      </c>
    </row>
    <row r="31" spans="2:11" ht="12">
      <c r="B31" s="71" t="s">
        <v>551</v>
      </c>
      <c r="C31" s="12"/>
      <c r="D31" s="12"/>
      <c r="E31" s="12"/>
      <c r="F31" s="12"/>
      <c r="G31" s="12"/>
      <c r="H31" s="70"/>
      <c r="I31" s="70"/>
      <c r="J31" s="70"/>
      <c r="K31" s="70"/>
    </row>
    <row r="32" spans="2:11" ht="12">
      <c r="B32" s="71"/>
      <c r="C32" s="12"/>
      <c r="D32" s="12"/>
      <c r="E32" s="12"/>
      <c r="F32" s="12"/>
      <c r="G32" s="12"/>
      <c r="H32" s="70"/>
      <c r="I32" s="70"/>
      <c r="J32" s="70"/>
      <c r="K32" s="70"/>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K33"/>
  <sheetViews>
    <sheetView showGridLines="0" showZeros="0" zoomScalePageLayoutView="0" workbookViewId="0" topLeftCell="A1">
      <selection activeCell="N24" sqref="N24"/>
    </sheetView>
  </sheetViews>
  <sheetFormatPr defaultColWidth="8.00390625" defaultRowHeight="12.75"/>
  <cols>
    <col min="1" max="1" width="2.421875" style="124" customWidth="1"/>
    <col min="2" max="2" width="39.00390625" style="124" customWidth="1"/>
    <col min="3" max="21" width="8.00390625" style="123" customWidth="1"/>
    <col min="22" max="25" width="8.00390625" style="124" customWidth="1"/>
    <col min="26" max="26" width="0" style="124" hidden="1" customWidth="1"/>
    <col min="27" max="16384" width="8.00390625" style="124" customWidth="1"/>
  </cols>
  <sheetData>
    <row r="1" spans="1:2" ht="15">
      <c r="A1" s="421"/>
      <c r="B1" s="16" t="s">
        <v>32</v>
      </c>
    </row>
    <row r="2" spans="2:11" ht="15">
      <c r="B2" s="17" t="s">
        <v>31</v>
      </c>
      <c r="C2" s="208"/>
      <c r="D2" s="208"/>
      <c r="E2" s="208"/>
      <c r="F2" s="208"/>
      <c r="G2" s="208"/>
      <c r="H2" s="208"/>
      <c r="I2" s="208"/>
      <c r="J2" s="208"/>
      <c r="K2" s="208"/>
    </row>
    <row r="3" spans="2:11" ht="24">
      <c r="B3" s="88" t="s">
        <v>12</v>
      </c>
      <c r="C3" s="569" t="s">
        <v>484</v>
      </c>
      <c r="D3" s="569" t="s">
        <v>509</v>
      </c>
      <c r="E3" s="569" t="s">
        <v>553</v>
      </c>
      <c r="F3" s="569" t="s">
        <v>583</v>
      </c>
      <c r="G3" s="569" t="s">
        <v>592</v>
      </c>
      <c r="H3" s="569" t="s">
        <v>647</v>
      </c>
      <c r="I3" s="569" t="s">
        <v>727</v>
      </c>
      <c r="J3" s="570" t="s">
        <v>777</v>
      </c>
      <c r="K3" s="570" t="s">
        <v>809</v>
      </c>
    </row>
    <row r="4" spans="2:11" ht="12">
      <c r="B4" s="67" t="s">
        <v>14</v>
      </c>
      <c r="C4" s="571">
        <v>640.6334090018149</v>
      </c>
      <c r="D4" s="571">
        <v>646.25581093992</v>
      </c>
      <c r="E4" s="571">
        <v>706.36620107488</v>
      </c>
      <c r="F4" s="571">
        <v>735.3269932856</v>
      </c>
      <c r="G4" s="571">
        <v>749.25435579266</v>
      </c>
      <c r="H4" s="571">
        <v>762.07626750444</v>
      </c>
      <c r="I4" s="571">
        <v>802.18425573836</v>
      </c>
      <c r="J4" s="571">
        <v>822.7561987851201</v>
      </c>
      <c r="K4" s="571">
        <v>830.66156345992</v>
      </c>
    </row>
    <row r="5" spans="2:11" ht="12">
      <c r="B5" s="67" t="s">
        <v>15</v>
      </c>
      <c r="C5" s="571">
        <v>354.58784168061203</v>
      </c>
      <c r="D5" s="571">
        <v>327.052644968576</v>
      </c>
      <c r="E5" s="571">
        <v>369.16786957891196</v>
      </c>
      <c r="F5" s="571">
        <v>375.4130064396</v>
      </c>
      <c r="G5" s="571">
        <v>377.22495610044405</v>
      </c>
      <c r="H5" s="571">
        <v>375.576675088885</v>
      </c>
      <c r="I5" s="571">
        <v>423.515353770905</v>
      </c>
      <c r="J5" s="571">
        <v>412.970798891594</v>
      </c>
      <c r="K5" s="571">
        <v>426.250471497976</v>
      </c>
    </row>
    <row r="6" spans="2:11" ht="12">
      <c r="B6" s="67" t="s">
        <v>16</v>
      </c>
      <c r="C6" s="571">
        <v>59.9343832063</v>
      </c>
      <c r="D6" s="571">
        <v>52.8085143798</v>
      </c>
      <c r="E6" s="571">
        <v>73.0007417194</v>
      </c>
      <c r="F6" s="571">
        <v>75.32228037959999</v>
      </c>
      <c r="G6" s="571">
        <v>55.7727567999</v>
      </c>
      <c r="H6" s="571">
        <v>70.4272400492</v>
      </c>
      <c r="I6" s="571">
        <v>69.2518466133</v>
      </c>
      <c r="J6" s="571">
        <v>69.65887889589999</v>
      </c>
      <c r="K6" s="571">
        <v>111.3505135928</v>
      </c>
    </row>
    <row r="7" spans="2:11" ht="12">
      <c r="B7" s="72" t="s">
        <v>17</v>
      </c>
      <c r="C7" s="571">
        <v>-2.9871009845280003</v>
      </c>
      <c r="D7" s="571">
        <v>-1.483458257646</v>
      </c>
      <c r="E7" s="571">
        <v>-13.811674708201998</v>
      </c>
      <c r="F7" s="571">
        <v>-0.09453463156799999</v>
      </c>
      <c r="G7" s="571">
        <v>-5.726198920314999</v>
      </c>
      <c r="H7" s="571">
        <v>-1.22567447422</v>
      </c>
      <c r="I7" s="571">
        <v>-2.0518639057300003</v>
      </c>
      <c r="J7" s="571">
        <v>-0.49208698845</v>
      </c>
      <c r="K7" s="571">
        <v>-4.0285599844</v>
      </c>
    </row>
    <row r="8" spans="2:11" ht="12">
      <c r="B8" s="96" t="s">
        <v>18</v>
      </c>
      <c r="C8" s="572">
        <v>1052.1685329041989</v>
      </c>
      <c r="D8" s="572">
        <v>1024.63351203065</v>
      </c>
      <c r="E8" s="572">
        <v>1134.72313766499</v>
      </c>
      <c r="F8" s="572">
        <v>1185.967745473232</v>
      </c>
      <c r="G8" s="572">
        <v>1176.525869772689</v>
      </c>
      <c r="H8" s="572">
        <v>1206.8545081683048</v>
      </c>
      <c r="I8" s="572">
        <v>1292.899592216835</v>
      </c>
      <c r="J8" s="572">
        <v>1304.893789584164</v>
      </c>
      <c r="K8" s="572">
        <v>1364.233988566296</v>
      </c>
    </row>
    <row r="9" spans="2:11" ht="12">
      <c r="B9" s="12" t="s">
        <v>19</v>
      </c>
      <c r="C9" s="571">
        <v>-185.851366385043</v>
      </c>
      <c r="D9" s="571">
        <v>-178.980434267822</v>
      </c>
      <c r="E9" s="571">
        <v>-208.43039936757</v>
      </c>
      <c r="F9" s="571">
        <v>-206.36311576358798</v>
      </c>
      <c r="G9" s="571">
        <v>-217.255576578926</v>
      </c>
      <c r="H9" s="571">
        <v>-202.79098352902002</v>
      </c>
      <c r="I9" s="571">
        <v>-209.25303507213002</v>
      </c>
      <c r="J9" s="571">
        <v>-222.99662071965</v>
      </c>
      <c r="K9" s="571">
        <v>-221.30875777196</v>
      </c>
    </row>
    <row r="10" spans="2:11" ht="12">
      <c r="B10" s="89" t="s">
        <v>20</v>
      </c>
      <c r="C10" s="571">
        <v>-218.065910784824</v>
      </c>
      <c r="D10" s="571">
        <v>-253.145491888297</v>
      </c>
      <c r="E10" s="571">
        <v>-261.435286460847</v>
      </c>
      <c r="F10" s="571">
        <v>-258.390866884652</v>
      </c>
      <c r="G10" s="571">
        <v>-248.244750230894</v>
      </c>
      <c r="H10" s="571">
        <v>-262.23532641970195</v>
      </c>
      <c r="I10" s="571">
        <v>-270.55241637136004</v>
      </c>
      <c r="J10" s="571">
        <v>-280.06625219218995</v>
      </c>
      <c r="K10" s="571">
        <v>-310.321708328188</v>
      </c>
    </row>
    <row r="11" spans="2:11" ht="24" customHeight="1">
      <c r="B11" s="98" t="s">
        <v>21</v>
      </c>
      <c r="C11" s="571">
        <v>-33.838075200698</v>
      </c>
      <c r="D11" s="571">
        <v>-12.793650016527</v>
      </c>
      <c r="E11" s="571">
        <v>-13.476614536161</v>
      </c>
      <c r="F11" s="571">
        <v>-13.834992377988</v>
      </c>
      <c r="G11" s="571">
        <v>-12.664683726753001</v>
      </c>
      <c r="H11" s="571">
        <v>-7.5201342797</v>
      </c>
      <c r="I11" s="571">
        <v>-7.2009227643000004</v>
      </c>
      <c r="J11" s="571">
        <v>-7.6051862751999995</v>
      </c>
      <c r="K11" s="571">
        <v>-7.5588934184</v>
      </c>
    </row>
    <row r="12" spans="2:11" ht="12">
      <c r="B12" s="99" t="s">
        <v>22</v>
      </c>
      <c r="C12" s="572">
        <v>-437.755352370565</v>
      </c>
      <c r="D12" s="572">
        <v>-444.91957617264603</v>
      </c>
      <c r="E12" s="572">
        <v>-483.34230036457797</v>
      </c>
      <c r="F12" s="572">
        <v>-478.58897502622796</v>
      </c>
      <c r="G12" s="572">
        <v>-478.165010536573</v>
      </c>
      <c r="H12" s="572">
        <v>-472.546444228422</v>
      </c>
      <c r="I12" s="572">
        <v>-487.00637420779003</v>
      </c>
      <c r="J12" s="572">
        <v>-510.66805918703994</v>
      </c>
      <c r="K12" s="572">
        <v>-539.1893595185479</v>
      </c>
    </row>
    <row r="13" spans="2:11" ht="12">
      <c r="B13" s="100" t="s">
        <v>23</v>
      </c>
      <c r="C13" s="573">
        <v>614.4131805336339</v>
      </c>
      <c r="D13" s="573">
        <v>579.7139358580041</v>
      </c>
      <c r="E13" s="573">
        <v>651.3808373004119</v>
      </c>
      <c r="F13" s="573">
        <v>707.3787704470042</v>
      </c>
      <c r="G13" s="573">
        <v>698.3608592361161</v>
      </c>
      <c r="H13" s="573">
        <v>734.3080639398829</v>
      </c>
      <c r="I13" s="573">
        <v>805.8932180090449</v>
      </c>
      <c r="J13" s="573">
        <v>794.2257303971242</v>
      </c>
      <c r="K13" s="573">
        <v>825.044629047748</v>
      </c>
    </row>
    <row r="14" spans="2:11" ht="24">
      <c r="B14" s="102" t="s">
        <v>294</v>
      </c>
      <c r="C14" s="574">
        <v>-36.816012236851</v>
      </c>
      <c r="D14" s="574">
        <v>8.18879530659</v>
      </c>
      <c r="E14" s="574">
        <v>12.50689495053</v>
      </c>
      <c r="F14" s="574">
        <v>-1.097819593956</v>
      </c>
      <c r="G14" s="574">
        <v>-0.859366238445</v>
      </c>
      <c r="H14" s="574">
        <v>0.3021017</v>
      </c>
      <c r="I14" s="574">
        <v>-0.1759277</v>
      </c>
      <c r="J14" s="574">
        <v>0.56059</v>
      </c>
      <c r="K14" s="574">
        <v>1.1875244</v>
      </c>
    </row>
    <row r="15" spans="2:11" ht="12">
      <c r="B15" s="102" t="s">
        <v>516</v>
      </c>
      <c r="C15" s="574"/>
      <c r="D15" s="574">
        <v>17.342506684299998</v>
      </c>
      <c r="E15" s="574">
        <v>16.710280492819997</v>
      </c>
      <c r="F15" s="574">
        <v>-43.93127234052</v>
      </c>
      <c r="G15" s="571">
        <v>-45.36988674471</v>
      </c>
      <c r="H15" s="571">
        <v>-20.0113624502</v>
      </c>
      <c r="I15" s="571">
        <v>-32.55296252605</v>
      </c>
      <c r="J15" s="571">
        <v>11.48788082289</v>
      </c>
      <c r="K15" s="571">
        <v>-16.66807300504</v>
      </c>
    </row>
    <row r="16" spans="2:11" ht="12">
      <c r="B16" s="72" t="s">
        <v>24</v>
      </c>
      <c r="C16" s="571">
        <v>-25.643405868400002</v>
      </c>
      <c r="D16" s="571"/>
      <c r="E16" s="571"/>
      <c r="F16" s="571"/>
      <c r="G16" s="575"/>
      <c r="H16" s="575"/>
      <c r="I16" s="575"/>
      <c r="J16" s="575"/>
      <c r="K16" s="575"/>
    </row>
    <row r="17" spans="2:11" ht="24">
      <c r="B17" s="304" t="s">
        <v>497</v>
      </c>
      <c r="C17" s="576">
        <v>551.9537624283829</v>
      </c>
      <c r="D17" s="576">
        <v>605.2452378488941</v>
      </c>
      <c r="E17" s="576">
        <v>680.5980127437618</v>
      </c>
      <c r="F17" s="576">
        <v>662.3496785125282</v>
      </c>
      <c r="G17" s="576">
        <v>652.1316062529611</v>
      </c>
      <c r="H17" s="576">
        <v>714.5988031896829</v>
      </c>
      <c r="I17" s="576">
        <v>773.1643277829949</v>
      </c>
      <c r="J17" s="576">
        <v>806.2742012200142</v>
      </c>
      <c r="K17" s="576">
        <v>809.564080442708</v>
      </c>
    </row>
    <row r="18" spans="2:11" ht="2.25" customHeight="1">
      <c r="B18" s="99"/>
      <c r="C18" s="572"/>
      <c r="D18" s="572"/>
      <c r="E18" s="572"/>
      <c r="F18" s="572"/>
      <c r="G18" s="572"/>
      <c r="H18" s="572"/>
      <c r="I18" s="572"/>
      <c r="J18" s="572"/>
      <c r="K18" s="572"/>
    </row>
    <row r="19" spans="2:11" ht="12">
      <c r="B19" s="305" t="s">
        <v>486</v>
      </c>
      <c r="C19" s="577">
        <v>0</v>
      </c>
      <c r="D19" s="577">
        <v>0</v>
      </c>
      <c r="E19" s="577">
        <v>0</v>
      </c>
      <c r="F19" s="577">
        <v>0</v>
      </c>
      <c r="G19" s="577">
        <v>0</v>
      </c>
      <c r="H19" s="577">
        <v>0</v>
      </c>
      <c r="I19" s="577"/>
      <c r="J19" s="577"/>
      <c r="K19" s="577"/>
    </row>
    <row r="20" spans="2:11" ht="12">
      <c r="B20" s="103" t="s">
        <v>25</v>
      </c>
      <c r="C20" s="578">
        <v>551.953762428383</v>
      </c>
      <c r="D20" s="578">
        <v>605.2594854015712</v>
      </c>
      <c r="E20" s="578">
        <v>680.616381048557</v>
      </c>
      <c r="F20" s="578">
        <v>662.351190087728</v>
      </c>
      <c r="G20" s="578">
        <v>652.1316062529609</v>
      </c>
      <c r="H20" s="578">
        <v>714.5988031896818</v>
      </c>
      <c r="I20" s="578">
        <v>773.164327782995</v>
      </c>
      <c r="J20" s="578">
        <v>806.2742012200151</v>
      </c>
      <c r="K20" s="578">
        <v>809.5640804427081</v>
      </c>
    </row>
    <row r="21" spans="2:11" ht="12">
      <c r="B21" s="104"/>
      <c r="C21" s="579"/>
      <c r="D21" s="579"/>
      <c r="E21" s="579"/>
      <c r="F21" s="579"/>
      <c r="G21" s="579"/>
      <c r="H21" s="579"/>
      <c r="I21" s="579"/>
      <c r="J21" s="579"/>
      <c r="K21" s="579"/>
    </row>
    <row r="22" spans="2:11" ht="12" hidden="1">
      <c r="B22" s="69"/>
      <c r="C22" s="571"/>
      <c r="D22" s="571"/>
      <c r="E22" s="571"/>
      <c r="F22" s="571"/>
      <c r="G22" s="571"/>
      <c r="H22" s="571"/>
      <c r="I22" s="571"/>
      <c r="J22" s="571"/>
      <c r="K22" s="571">
        <v>809.5640804427081</v>
      </c>
    </row>
    <row r="23" spans="2:11" ht="12">
      <c r="B23" s="559" t="s">
        <v>235</v>
      </c>
      <c r="C23" s="580">
        <v>0.4160506028081559</v>
      </c>
      <c r="D23" s="580">
        <v>0.43422570157706125</v>
      </c>
      <c r="E23" s="580">
        <v>0.42596280659632163</v>
      </c>
      <c r="F23" s="580">
        <v>0.4035429941943813</v>
      </c>
      <c r="G23" s="580">
        <v>0.4064211615074448</v>
      </c>
      <c r="H23" s="580">
        <v>0.3915521225053268</v>
      </c>
      <c r="I23" s="580">
        <v>0.37667764545641</v>
      </c>
      <c r="J23" s="580">
        <v>0.3913483712339352</v>
      </c>
      <c r="K23" s="580">
        <v>0.3952323164776111</v>
      </c>
    </row>
    <row r="24" spans="2:11" ht="12">
      <c r="B24" s="561" t="s">
        <v>236</v>
      </c>
      <c r="C24" s="581">
        <v>8.13221152621889</v>
      </c>
      <c r="D24" s="581">
        <v>8.580115067430999</v>
      </c>
      <c r="E24" s="581">
        <v>9.78877268332607</v>
      </c>
      <c r="F24" s="581">
        <v>10.088919262696812</v>
      </c>
      <c r="G24" s="581">
        <v>10.053495050414432</v>
      </c>
      <c r="H24" s="581">
        <v>10.493144096730767</v>
      </c>
      <c r="I24" s="581">
        <v>10.5836872990247</v>
      </c>
      <c r="J24" s="581">
        <v>10.9357674915348</v>
      </c>
      <c r="K24" s="581">
        <v>11.0009528508534</v>
      </c>
    </row>
    <row r="25" spans="2:11" ht="12">
      <c r="B25" s="563" t="s">
        <v>237</v>
      </c>
      <c r="C25" s="582"/>
      <c r="D25" s="582"/>
      <c r="E25" s="582"/>
      <c r="F25" s="582"/>
      <c r="G25" s="582"/>
      <c r="H25" s="582"/>
      <c r="I25" s="582"/>
      <c r="J25" s="580"/>
      <c r="K25" s="580"/>
    </row>
    <row r="26" spans="2:11" ht="12">
      <c r="B26" s="563" t="s">
        <v>238</v>
      </c>
      <c r="C26" s="581">
        <v>23.891130198518805</v>
      </c>
      <c r="D26" s="581">
        <v>23.419197407594382</v>
      </c>
      <c r="E26" s="581">
        <v>23.0828380002131</v>
      </c>
      <c r="F26" s="581">
        <v>21.79619913098393</v>
      </c>
      <c r="G26" s="581">
        <v>21.53556471558201</v>
      </c>
      <c r="H26" s="581">
        <v>23.290711386210166</v>
      </c>
      <c r="I26" s="581">
        <v>24.983939210500967</v>
      </c>
      <c r="J26" s="583">
        <v>25.21503653316469</v>
      </c>
      <c r="K26" s="583">
        <v>25.167903113949606</v>
      </c>
    </row>
    <row r="27" spans="2:11" ht="12">
      <c r="B27" s="561" t="s">
        <v>239</v>
      </c>
      <c r="C27" s="581">
        <v>21.878696536056122</v>
      </c>
      <c r="D27" s="581">
        <v>23.419197406041317</v>
      </c>
      <c r="E27" s="581">
        <v>23.239951622038163</v>
      </c>
      <c r="F27" s="581">
        <v>22.728109568838672</v>
      </c>
      <c r="G27" s="581">
        <v>22.41679220884325</v>
      </c>
      <c r="H27" s="581">
        <v>23.290711387832182</v>
      </c>
      <c r="I27" s="581">
        <v>24.140962236345466</v>
      </c>
      <c r="J27" s="583">
        <v>24.507874868323853</v>
      </c>
      <c r="K27" s="583">
        <v>24.67668072694742</v>
      </c>
    </row>
    <row r="28" spans="2:11" ht="12">
      <c r="B28" s="566" t="s">
        <v>421</v>
      </c>
      <c r="C28" s="584">
        <v>74</v>
      </c>
      <c r="D28" s="584">
        <v>76</v>
      </c>
      <c r="E28" s="584">
        <v>79.194</v>
      </c>
      <c r="F28" s="584">
        <v>79.55286123957261</v>
      </c>
      <c r="G28" s="584">
        <v>81.854</v>
      </c>
      <c r="H28" s="584">
        <v>82.3538264593346</v>
      </c>
      <c r="I28" s="584">
        <v>83.48985546135485</v>
      </c>
      <c r="J28" s="584">
        <v>86.81079759499163</v>
      </c>
      <c r="K28" s="584">
        <v>83.37657278474813</v>
      </c>
    </row>
    <row r="29" spans="2:11" ht="12">
      <c r="B29" s="566" t="s">
        <v>498</v>
      </c>
      <c r="C29" s="584">
        <v>128.93345780338998</v>
      </c>
      <c r="D29" s="584">
        <v>137.294964829685</v>
      </c>
      <c r="E29" s="584">
        <v>145.528769951372</v>
      </c>
      <c r="F29" s="584">
        <v>144.921523557483</v>
      </c>
      <c r="G29" s="584">
        <v>147.724324934784</v>
      </c>
      <c r="H29" s="584">
        <v>152.94650392713697</v>
      </c>
      <c r="I29" s="584">
        <v>156.051023499628</v>
      </c>
      <c r="J29" s="584">
        <v>160.00171876081401</v>
      </c>
      <c r="K29" s="584">
        <v>156.733283028716</v>
      </c>
    </row>
    <row r="30" spans="2:11" ht="12">
      <c r="B30" s="566" t="s">
        <v>552</v>
      </c>
      <c r="C30" s="584">
        <v>113.81615798734599</v>
      </c>
      <c r="D30" s="584">
        <v>119.07309903651</v>
      </c>
      <c r="E30" s="584">
        <v>127.007290234465</v>
      </c>
      <c r="F30" s="584">
        <v>129.045934694898</v>
      </c>
      <c r="G30" s="584">
        <v>137.927029676875</v>
      </c>
      <c r="H30" s="584">
        <v>142.288612878806</v>
      </c>
      <c r="I30" s="584">
        <v>146.280852756316</v>
      </c>
      <c r="J30" s="584">
        <v>150.745651038876</v>
      </c>
      <c r="K30" s="584">
        <v>152.548250784778</v>
      </c>
    </row>
    <row r="31" spans="2:11" ht="12">
      <c r="B31" s="566" t="s">
        <v>240</v>
      </c>
      <c r="C31" s="584">
        <v>2409.0699999999997</v>
      </c>
      <c r="D31" s="584">
        <v>2367.1400000000003</v>
      </c>
      <c r="E31" s="584">
        <v>2416.64</v>
      </c>
      <c r="F31" s="584">
        <v>2349.9</v>
      </c>
      <c r="G31" s="584">
        <v>2340.57</v>
      </c>
      <c r="H31" s="584">
        <v>2306.2999999999997</v>
      </c>
      <c r="I31" s="584">
        <v>2365.54</v>
      </c>
      <c r="J31" s="584">
        <v>2362.35</v>
      </c>
      <c r="K31" s="584">
        <v>2349.55</v>
      </c>
    </row>
    <row r="32" spans="2:11" ht="12">
      <c r="B32" s="71" t="s">
        <v>551</v>
      </c>
      <c r="C32" s="10"/>
      <c r="D32" s="12"/>
      <c r="E32" s="12"/>
      <c r="F32" s="12"/>
      <c r="G32" s="12"/>
      <c r="H32" s="12"/>
      <c r="I32" s="12"/>
      <c r="J32" s="12"/>
      <c r="K32" s="12"/>
    </row>
    <row r="33" spans="2:11" ht="12">
      <c r="B33" s="71"/>
      <c r="C33" s="12"/>
      <c r="D33" s="12"/>
      <c r="E33" s="12"/>
      <c r="F33" s="12"/>
      <c r="G33" s="12"/>
      <c r="H33" s="12"/>
      <c r="I33" s="12"/>
      <c r="J33" s="12"/>
      <c r="K33" s="12"/>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W29"/>
  <sheetViews>
    <sheetView showGridLines="0" showZeros="0" zoomScalePageLayoutView="0" workbookViewId="0" topLeftCell="A1">
      <selection activeCell="M20" sqref="M20"/>
    </sheetView>
  </sheetViews>
  <sheetFormatPr defaultColWidth="8.00390625" defaultRowHeight="12.75"/>
  <cols>
    <col min="1" max="1" width="2.421875" style="124" customWidth="1"/>
    <col min="2" max="2" width="35.00390625" style="124" customWidth="1"/>
    <col min="3" max="21" width="8.00390625" style="123" customWidth="1"/>
    <col min="22" max="26" width="8.00390625" style="124" customWidth="1"/>
    <col min="27" max="27" width="0" style="124" hidden="1" customWidth="1"/>
    <col min="28" max="16384" width="8.00390625" style="124" customWidth="1"/>
  </cols>
  <sheetData>
    <row r="1" spans="1:23" ht="15">
      <c r="A1" s="421"/>
      <c r="B1" s="16" t="s">
        <v>639</v>
      </c>
      <c r="Q1" s="125"/>
      <c r="R1" s="125"/>
      <c r="S1" s="125"/>
      <c r="T1" s="125"/>
      <c r="U1" s="125"/>
      <c r="V1" s="125"/>
      <c r="W1" s="125"/>
    </row>
    <row r="2" spans="2:23" ht="15">
      <c r="B2" s="16" t="s">
        <v>31</v>
      </c>
      <c r="Q2" s="125"/>
      <c r="R2" s="125"/>
      <c r="S2" s="125"/>
      <c r="T2" s="125"/>
      <c r="U2" s="125"/>
      <c r="V2" s="125"/>
      <c r="W2" s="125"/>
    </row>
    <row r="3" spans="2:11" ht="24">
      <c r="B3" s="88" t="s">
        <v>12</v>
      </c>
      <c r="C3" s="74" t="s">
        <v>484</v>
      </c>
      <c r="D3" s="74" t="s">
        <v>509</v>
      </c>
      <c r="E3" s="74" t="s">
        <v>553</v>
      </c>
      <c r="F3" s="74" t="s">
        <v>583</v>
      </c>
      <c r="G3" s="74" t="s">
        <v>592</v>
      </c>
      <c r="H3" s="74" t="s">
        <v>647</v>
      </c>
      <c r="I3" s="74" t="s">
        <v>727</v>
      </c>
      <c r="J3" s="74" t="s">
        <v>777</v>
      </c>
      <c r="K3" s="74" t="s">
        <v>809</v>
      </c>
    </row>
    <row r="4" spans="2:11" ht="12">
      <c r="B4" s="67" t="s">
        <v>14</v>
      </c>
      <c r="C4" s="585">
        <v>-17.6110844303</v>
      </c>
      <c r="D4" s="585">
        <v>-7.171488226499999</v>
      </c>
      <c r="E4" s="585">
        <v>-7.2732907151</v>
      </c>
      <c r="F4" s="585">
        <v>-6.887343924800001</v>
      </c>
      <c r="G4" s="67">
        <v>-6.9136542708999995</v>
      </c>
      <c r="H4" s="67">
        <v>-3.2427460101000003</v>
      </c>
      <c r="I4" s="67">
        <v>-3.2114301289</v>
      </c>
      <c r="J4" s="67">
        <v>-4.549407231</v>
      </c>
      <c r="K4" s="67">
        <v>-4.6646361911000005</v>
      </c>
    </row>
    <row r="5" spans="2:11" ht="12">
      <c r="B5" s="67" t="s">
        <v>15</v>
      </c>
      <c r="C5" s="585">
        <v>704.0855268652</v>
      </c>
      <c r="D5" s="585">
        <v>652.9852239123001</v>
      </c>
      <c r="E5" s="585">
        <v>704.7995408831</v>
      </c>
      <c r="F5" s="585">
        <v>689.8628192616001</v>
      </c>
      <c r="G5" s="67">
        <v>607.1994617021999</v>
      </c>
      <c r="H5" s="67">
        <v>600.1496596727</v>
      </c>
      <c r="I5" s="67">
        <v>635.3116310403</v>
      </c>
      <c r="J5" s="67">
        <v>646.912356976</v>
      </c>
      <c r="K5" s="67">
        <v>648.4149866132001</v>
      </c>
    </row>
    <row r="6" spans="2:11" ht="12">
      <c r="B6" s="67" t="s">
        <v>16</v>
      </c>
      <c r="C6" s="585">
        <v>385.586694961</v>
      </c>
      <c r="D6" s="585">
        <v>312.5033318689</v>
      </c>
      <c r="E6" s="585">
        <v>328.1982910193</v>
      </c>
      <c r="F6" s="585">
        <v>194.7087950774</v>
      </c>
      <c r="G6" s="67">
        <v>117.85845111580001</v>
      </c>
      <c r="H6" s="67">
        <v>153.6630599223</v>
      </c>
      <c r="I6" s="67">
        <v>198.8011572367</v>
      </c>
      <c r="J6" s="67">
        <v>152.0448836494</v>
      </c>
      <c r="K6" s="67">
        <v>206.77844577439998</v>
      </c>
    </row>
    <row r="7" spans="2:11" ht="12">
      <c r="B7" s="72" t="s">
        <v>17</v>
      </c>
      <c r="C7" s="585">
        <v>4.2360521326</v>
      </c>
      <c r="D7" s="585">
        <v>12.380180153000001</v>
      </c>
      <c r="E7" s="586">
        <v>-0.973828096</v>
      </c>
      <c r="F7" s="585">
        <v>-11.220640194</v>
      </c>
      <c r="G7" s="67">
        <v>-7.784001601999999</v>
      </c>
      <c r="H7" s="318">
        <v>50.711506334</v>
      </c>
      <c r="I7" s="318">
        <v>-2.13043856</v>
      </c>
      <c r="J7" s="67">
        <v>13.524935705</v>
      </c>
      <c r="K7" s="67">
        <v>15.185493506</v>
      </c>
    </row>
    <row r="8" spans="2:11" ht="12">
      <c r="B8" s="96" t="s">
        <v>18</v>
      </c>
      <c r="C8" s="97">
        <v>1076.2971895285</v>
      </c>
      <c r="D8" s="97">
        <v>970.6972477077001</v>
      </c>
      <c r="E8" s="97">
        <v>1024.7507130913</v>
      </c>
      <c r="F8" s="97">
        <v>866.4636302202</v>
      </c>
      <c r="G8" s="97">
        <v>710.3602569450999</v>
      </c>
      <c r="H8" s="97">
        <v>801.2814799189</v>
      </c>
      <c r="I8" s="97">
        <v>828.7709195880999</v>
      </c>
      <c r="J8" s="97">
        <v>807.9327690993998</v>
      </c>
      <c r="K8" s="97">
        <v>865.7142897025001</v>
      </c>
    </row>
    <row r="9" spans="2:11" ht="12">
      <c r="B9" s="12" t="s">
        <v>19</v>
      </c>
      <c r="C9" s="67">
        <v>-306.86606104960003</v>
      </c>
      <c r="D9" s="67">
        <v>-317.4417809368</v>
      </c>
      <c r="E9" s="67">
        <v>-270.7046682696</v>
      </c>
      <c r="F9" s="67">
        <v>-218.6452668</v>
      </c>
      <c r="G9" s="67">
        <v>-210.3114419072</v>
      </c>
      <c r="H9" s="67">
        <v>-217.8648691407</v>
      </c>
      <c r="I9" s="67">
        <v>-205.8791976503</v>
      </c>
      <c r="J9" s="67">
        <v>-215.2538710048</v>
      </c>
      <c r="K9" s="67">
        <v>-221.4967670952</v>
      </c>
    </row>
    <row r="10" spans="2:11" ht="12">
      <c r="B10" s="89" t="s">
        <v>20</v>
      </c>
      <c r="C10" s="67">
        <v>-161.1502094883</v>
      </c>
      <c r="D10" s="67">
        <v>-138.0299374091</v>
      </c>
      <c r="E10" s="67">
        <v>-151.55458428030002</v>
      </c>
      <c r="F10" s="67">
        <v>-148.271638708</v>
      </c>
      <c r="G10" s="67">
        <v>-177.4864654661</v>
      </c>
      <c r="H10" s="67">
        <v>-172.2927120578</v>
      </c>
      <c r="I10" s="67">
        <v>-178.4617972682</v>
      </c>
      <c r="J10" s="67">
        <v>-172.4731573324</v>
      </c>
      <c r="K10" s="67">
        <v>-182.6724874606</v>
      </c>
    </row>
    <row r="11" spans="2:11" ht="24" customHeight="1">
      <c r="B11" s="98" t="s">
        <v>21</v>
      </c>
      <c r="C11" s="67">
        <v>-7.361897293299999</v>
      </c>
      <c r="D11" s="67">
        <v>-6.6036126455</v>
      </c>
      <c r="E11" s="67">
        <v>-5.797348325900001</v>
      </c>
      <c r="F11" s="67">
        <v>-3.6528078548</v>
      </c>
      <c r="G11" s="67">
        <v>-4.011440497200001</v>
      </c>
      <c r="H11" s="67">
        <v>-5.176624310299999</v>
      </c>
      <c r="I11" s="67">
        <v>-5.2174870252</v>
      </c>
      <c r="J11" s="67">
        <v>-5.2028141489</v>
      </c>
      <c r="K11" s="67">
        <v>-5.3564109648</v>
      </c>
    </row>
    <row r="12" spans="2:11" ht="12">
      <c r="B12" s="99" t="s">
        <v>22</v>
      </c>
      <c r="C12" s="97">
        <v>-475.3781678312</v>
      </c>
      <c r="D12" s="97">
        <v>-462.0753309914</v>
      </c>
      <c r="E12" s="97">
        <v>-428.0566008758</v>
      </c>
      <c r="F12" s="97">
        <v>-370.56971336280003</v>
      </c>
      <c r="G12" s="97">
        <v>-391.80934787049995</v>
      </c>
      <c r="H12" s="97">
        <v>-395.3342055088</v>
      </c>
      <c r="I12" s="97">
        <v>-389.5584819437</v>
      </c>
      <c r="J12" s="97">
        <v>-392.92984248610003</v>
      </c>
      <c r="K12" s="97">
        <v>-409.52566552059994</v>
      </c>
    </row>
    <row r="13" spans="2:11" ht="12">
      <c r="B13" s="100" t="s">
        <v>23</v>
      </c>
      <c r="C13" s="101">
        <v>600.9190216973</v>
      </c>
      <c r="D13" s="101">
        <v>508.62191671630006</v>
      </c>
      <c r="E13" s="101">
        <v>596.6941122155</v>
      </c>
      <c r="F13" s="101">
        <v>495.8939168574</v>
      </c>
      <c r="G13" s="101">
        <v>318.55090907459993</v>
      </c>
      <c r="H13" s="101">
        <v>405.9472744101</v>
      </c>
      <c r="I13" s="101">
        <v>439.2124376443999</v>
      </c>
      <c r="J13" s="101">
        <v>415.0029266132998</v>
      </c>
      <c r="K13" s="101">
        <v>456.18862418190014</v>
      </c>
    </row>
    <row r="14" spans="2:11" ht="24">
      <c r="B14" s="102" t="s">
        <v>294</v>
      </c>
      <c r="C14" s="287">
        <v>0.0012741001</v>
      </c>
      <c r="D14" s="287">
        <v>0</v>
      </c>
      <c r="E14" s="287">
        <v>0</v>
      </c>
      <c r="F14" s="287">
        <v>0</v>
      </c>
      <c r="G14" s="287">
        <v>0</v>
      </c>
      <c r="H14" s="287">
        <v>0</v>
      </c>
      <c r="I14" s="287"/>
      <c r="J14" s="287"/>
      <c r="K14" s="287"/>
    </row>
    <row r="15" spans="2:11" ht="11.25" customHeight="1">
      <c r="B15" s="102" t="s">
        <v>516</v>
      </c>
      <c r="C15" s="287"/>
      <c r="D15" s="87">
        <v>-0.72638622</v>
      </c>
      <c r="E15" s="87">
        <v>-0.5769001899999999</v>
      </c>
      <c r="F15" s="87">
        <v>-0.44607765</v>
      </c>
      <c r="G15" s="87">
        <v>-0.55262691</v>
      </c>
      <c r="H15" s="87">
        <v>-0.07900182</v>
      </c>
      <c r="I15" s="87">
        <v>-0.92757841</v>
      </c>
      <c r="J15" s="87">
        <v>-0.46308980000000005</v>
      </c>
      <c r="K15" s="87">
        <v>0.060088849199999995</v>
      </c>
    </row>
    <row r="16" spans="2:11" ht="12">
      <c r="B16" s="72" t="s">
        <v>24</v>
      </c>
      <c r="C16" s="287">
        <v>-0.04136639</v>
      </c>
      <c r="D16" s="287"/>
      <c r="E16" s="287"/>
      <c r="F16" s="287"/>
      <c r="G16" s="12"/>
      <c r="H16" s="12"/>
      <c r="I16" s="12"/>
      <c r="J16" s="12"/>
      <c r="K16" s="12"/>
    </row>
    <row r="17" spans="2:11" ht="24">
      <c r="B17" s="304" t="s">
        <v>488</v>
      </c>
      <c r="C17" s="558">
        <v>600.8789294073999</v>
      </c>
      <c r="D17" s="558">
        <v>507.89553049630007</v>
      </c>
      <c r="E17" s="558">
        <v>596.1172120255001</v>
      </c>
      <c r="F17" s="558">
        <v>495.44783920739997</v>
      </c>
      <c r="G17" s="558">
        <v>317.9982821645999</v>
      </c>
      <c r="H17" s="558">
        <v>405.86827259010005</v>
      </c>
      <c r="I17" s="558">
        <v>438.2848592343999</v>
      </c>
      <c r="J17" s="558">
        <v>414.5398368132998</v>
      </c>
      <c r="K17" s="558">
        <v>456.2487130311001</v>
      </c>
    </row>
    <row r="18" spans="2:11" ht="2.25" customHeight="1">
      <c r="B18" s="99"/>
      <c r="C18" s="97"/>
      <c r="D18" s="97"/>
      <c r="E18" s="97"/>
      <c r="F18" s="97"/>
      <c r="G18" s="97"/>
      <c r="H18" s="97"/>
      <c r="I18" s="97"/>
      <c r="J18" s="97"/>
      <c r="K18" s="97"/>
    </row>
    <row r="19" spans="2:11" ht="12">
      <c r="B19" s="305" t="s">
        <v>486</v>
      </c>
      <c r="C19" s="306">
        <v>0</v>
      </c>
      <c r="D19" s="306">
        <v>0</v>
      </c>
      <c r="E19" s="306">
        <v>0</v>
      </c>
      <c r="F19" s="306">
        <v>0</v>
      </c>
      <c r="G19" s="306">
        <v>0</v>
      </c>
      <c r="H19" s="306">
        <v>0</v>
      </c>
      <c r="I19" s="306"/>
      <c r="J19" s="306"/>
      <c r="K19" s="306"/>
    </row>
    <row r="20" spans="2:11" ht="12">
      <c r="B20" s="103" t="s">
        <v>25</v>
      </c>
      <c r="C20" s="103">
        <v>600.8789294073999</v>
      </c>
      <c r="D20" s="103">
        <v>507.89553049630007</v>
      </c>
      <c r="E20" s="103">
        <v>596.1172120255001</v>
      </c>
      <c r="F20" s="103">
        <v>495.44783920739997</v>
      </c>
      <c r="G20" s="103">
        <v>317.9982821645999</v>
      </c>
      <c r="H20" s="103">
        <v>405.86827259010005</v>
      </c>
      <c r="I20" s="103">
        <v>438.2848592343999</v>
      </c>
      <c r="J20" s="103">
        <v>414.5398368132998</v>
      </c>
      <c r="K20" s="103">
        <v>456.2487130311001</v>
      </c>
    </row>
    <row r="21" spans="2:11" ht="12">
      <c r="B21" s="403"/>
      <c r="C21" s="587"/>
      <c r="D21" s="587"/>
      <c r="E21" s="587"/>
      <c r="F21" s="587"/>
      <c r="G21" s="587"/>
      <c r="H21" s="587"/>
      <c r="I21" s="587"/>
      <c r="J21" s="587"/>
      <c r="K21" s="587"/>
    </row>
    <row r="22" spans="2:11" ht="12">
      <c r="B22" s="559" t="s">
        <v>235</v>
      </c>
      <c r="C22" s="588">
        <v>0.44167928008754886</v>
      </c>
      <c r="D22" s="588">
        <v>0.47602414870608745</v>
      </c>
      <c r="E22" s="588">
        <v>0.4177177877578723</v>
      </c>
      <c r="F22" s="588">
        <v>0.42768063244457794</v>
      </c>
      <c r="G22" s="589">
        <v>0.5515642859236999</v>
      </c>
      <c r="H22" s="589">
        <v>0.49337744028329833</v>
      </c>
      <c r="I22" s="589">
        <v>0.4700436184914777</v>
      </c>
      <c r="J22" s="589">
        <v>0.48633977666742956</v>
      </c>
      <c r="K22" s="589">
        <v>0.473049446441888</v>
      </c>
    </row>
    <row r="23" spans="2:11" ht="12">
      <c r="B23" s="561" t="s">
        <v>236</v>
      </c>
      <c r="C23" s="562">
        <v>6.295122982776093</v>
      </c>
      <c r="D23" s="562">
        <v>6.097242394359</v>
      </c>
      <c r="E23" s="562">
        <v>6.229063243187033</v>
      </c>
      <c r="F23" s="562">
        <v>5.42753180399492</v>
      </c>
      <c r="G23" s="562">
        <v>5.432610410556357</v>
      </c>
      <c r="H23" s="562">
        <v>5.440778136292301</v>
      </c>
      <c r="I23" s="562">
        <v>5.4040841738622</v>
      </c>
      <c r="J23" s="562">
        <v>5.41683629071277</v>
      </c>
      <c r="K23" s="562">
        <v>5.4412155118437004</v>
      </c>
    </row>
    <row r="24" spans="2:11" ht="12">
      <c r="B24" s="563" t="s">
        <v>237</v>
      </c>
      <c r="C24" s="564"/>
      <c r="D24" s="564"/>
      <c r="E24" s="564"/>
      <c r="F24" s="564"/>
      <c r="G24" s="564"/>
      <c r="H24" s="564"/>
      <c r="I24" s="564"/>
      <c r="J24" s="560"/>
      <c r="K24" s="560"/>
    </row>
    <row r="25" spans="2:11" ht="12">
      <c r="B25" s="563" t="s">
        <v>238</v>
      </c>
      <c r="C25" s="562">
        <v>33.980733887854996</v>
      </c>
      <c r="D25" s="562">
        <v>29.654522021949457</v>
      </c>
      <c r="E25" s="562">
        <v>34.06896337313459</v>
      </c>
      <c r="F25" s="562">
        <v>32.49717129764414</v>
      </c>
      <c r="G25" s="562">
        <v>20.838488294801902</v>
      </c>
      <c r="H25" s="562">
        <v>27.75025807363776</v>
      </c>
      <c r="I25" s="562">
        <v>30.17013843414539</v>
      </c>
      <c r="J25" s="565">
        <v>28.46842899035742</v>
      </c>
      <c r="K25" s="565">
        <v>31.19239090569669</v>
      </c>
    </row>
    <row r="26" spans="2:11" ht="12">
      <c r="B26" s="561" t="s">
        <v>239</v>
      </c>
      <c r="C26" s="562">
        <v>34.856043048916774</v>
      </c>
      <c r="D26" s="562">
        <v>29.654522018831898</v>
      </c>
      <c r="E26" s="562">
        <v>31.885347316870703</v>
      </c>
      <c r="F26" s="562">
        <v>32.07238824012053</v>
      </c>
      <c r="G26" s="562">
        <v>29.44027307363684</v>
      </c>
      <c r="H26" s="562">
        <v>27.750258080229038</v>
      </c>
      <c r="I26" s="562">
        <v>28.956104380334356</v>
      </c>
      <c r="J26" s="565">
        <v>28.793657775286867</v>
      </c>
      <c r="K26" s="565">
        <v>29.395052769807084</v>
      </c>
    </row>
    <row r="27" spans="2:11" ht="12">
      <c r="B27" s="566" t="s">
        <v>240</v>
      </c>
      <c r="C27" s="567">
        <v>1311.48</v>
      </c>
      <c r="D27" s="567">
        <v>1297.24</v>
      </c>
      <c r="E27" s="567">
        <v>1042.05</v>
      </c>
      <c r="F27" s="567">
        <v>1019.83</v>
      </c>
      <c r="G27" s="567">
        <v>1055.55</v>
      </c>
      <c r="H27" s="567">
        <v>1049.74</v>
      </c>
      <c r="I27" s="567">
        <v>1037.49</v>
      </c>
      <c r="J27" s="567">
        <v>1029.73</v>
      </c>
      <c r="K27" s="567">
        <v>1061.44</v>
      </c>
    </row>
    <row r="28" spans="2:11" ht="12">
      <c r="B28" s="71"/>
      <c r="C28" s="12"/>
      <c r="D28" s="12"/>
      <c r="E28" s="12"/>
      <c r="F28" s="12"/>
      <c r="G28" s="12"/>
      <c r="H28" s="12"/>
      <c r="I28" s="12"/>
      <c r="J28" s="12"/>
      <c r="K28" s="12"/>
    </row>
    <row r="29" spans="2:11" ht="12">
      <c r="B29" s="71"/>
      <c r="C29" s="12"/>
      <c r="D29" s="12"/>
      <c r="E29" s="12"/>
      <c r="F29" s="12"/>
      <c r="G29" s="12"/>
      <c r="H29" s="12"/>
      <c r="I29" s="12"/>
      <c r="J29" s="12"/>
      <c r="K29" s="12"/>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38"/>
  <sheetViews>
    <sheetView showGridLines="0" zoomScalePageLayoutView="0" workbookViewId="0" topLeftCell="A1">
      <selection activeCell="L16" sqref="L16"/>
    </sheetView>
  </sheetViews>
  <sheetFormatPr defaultColWidth="9.140625" defaultRowHeight="12.75"/>
  <cols>
    <col min="1" max="1" width="40.7109375" style="3" customWidth="1"/>
    <col min="2" max="16384" width="9.140625" style="3" customWidth="1"/>
  </cols>
  <sheetData>
    <row r="1" ht="15">
      <c r="A1" s="37" t="s">
        <v>155</v>
      </c>
    </row>
    <row r="2" ht="12.75">
      <c r="A2" s="36"/>
    </row>
    <row r="3" spans="1:10" ht="12.75">
      <c r="A3" s="106"/>
      <c r="B3" s="122" t="s">
        <v>1</v>
      </c>
      <c r="C3" s="122" t="s">
        <v>52</v>
      </c>
      <c r="D3" s="122" t="s">
        <v>53</v>
      </c>
      <c r="E3" s="122" t="s">
        <v>2</v>
      </c>
      <c r="F3" s="122" t="s">
        <v>1</v>
      </c>
      <c r="G3" s="122" t="s">
        <v>52</v>
      </c>
      <c r="H3" s="122" t="s">
        <v>53</v>
      </c>
      <c r="I3" s="122" t="s">
        <v>2</v>
      </c>
      <c r="J3" s="122" t="s">
        <v>1</v>
      </c>
    </row>
    <row r="4" spans="1:10" ht="12.75">
      <c r="A4" s="105" t="s">
        <v>12</v>
      </c>
      <c r="B4" s="24">
        <v>2017</v>
      </c>
      <c r="C4" s="24">
        <v>2018</v>
      </c>
      <c r="D4" s="24">
        <v>2018</v>
      </c>
      <c r="E4" s="24">
        <v>2018</v>
      </c>
      <c r="F4" s="24">
        <v>2018</v>
      </c>
      <c r="G4" s="24">
        <v>2019</v>
      </c>
      <c r="H4" s="24">
        <v>2019</v>
      </c>
      <c r="I4" s="24">
        <v>2019</v>
      </c>
      <c r="J4" s="24">
        <v>2019</v>
      </c>
    </row>
    <row r="5" spans="1:10" ht="24">
      <c r="A5" s="452" t="s">
        <v>706</v>
      </c>
      <c r="B5" s="90">
        <v>7371.923320935701</v>
      </c>
      <c r="C5" s="90">
        <v>8421.1750406679</v>
      </c>
      <c r="D5" s="90">
        <v>8478.5301038809</v>
      </c>
      <c r="E5" s="90">
        <v>6885.7418159728</v>
      </c>
      <c r="F5" s="90">
        <v>6520.958289143301</v>
      </c>
      <c r="G5" s="90">
        <v>7149.560922804398</v>
      </c>
      <c r="H5" s="453">
        <v>8002.670502402101</v>
      </c>
      <c r="I5" s="453">
        <v>7004.126160804699</v>
      </c>
      <c r="J5" s="453">
        <v>8931.3313143132</v>
      </c>
    </row>
    <row r="6" spans="1:10" ht="12.75">
      <c r="A6" s="11" t="s">
        <v>156</v>
      </c>
      <c r="B6" s="38">
        <v>1177.4144094192995</v>
      </c>
      <c r="C6" s="38">
        <v>1292.0668293024987</v>
      </c>
      <c r="D6" s="38">
        <v>1227.7852662454998</v>
      </c>
      <c r="E6" s="38">
        <v>1174.7970135192008</v>
      </c>
      <c r="F6" s="38">
        <v>1144.6639850862</v>
      </c>
      <c r="G6" s="38">
        <v>1294.103776932498</v>
      </c>
      <c r="H6" s="95">
        <v>1318.9865510954996</v>
      </c>
      <c r="I6" s="95">
        <v>1147.2712708351985</v>
      </c>
      <c r="J6" s="95">
        <v>1250.6273506267992</v>
      </c>
    </row>
    <row r="7" spans="1:10" ht="12.75">
      <c r="A7" s="11" t="s">
        <v>299</v>
      </c>
      <c r="B7" s="38">
        <v>4928.940378367</v>
      </c>
      <c r="C7" s="38">
        <v>5852.173635217601</v>
      </c>
      <c r="D7" s="38">
        <v>5979.215288971199</v>
      </c>
      <c r="E7" s="38">
        <v>4405.8254807584</v>
      </c>
      <c r="F7" s="38">
        <v>4180.7438917094005</v>
      </c>
      <c r="G7" s="38">
        <v>4147.9666666051</v>
      </c>
      <c r="H7" s="95">
        <v>4899.895917153401</v>
      </c>
      <c r="I7" s="95">
        <v>4254.786896792701</v>
      </c>
      <c r="J7" s="95">
        <v>6279.313926435199</v>
      </c>
    </row>
    <row r="8" spans="1:10" ht="12.75">
      <c r="A8" s="11" t="s">
        <v>300</v>
      </c>
      <c r="B8" s="38">
        <v>1265.5685331493999</v>
      </c>
      <c r="C8" s="38">
        <v>1276.9345761478</v>
      </c>
      <c r="D8" s="38">
        <v>1271.5295486641999</v>
      </c>
      <c r="E8" s="38">
        <v>1305.1193216952</v>
      </c>
      <c r="F8" s="38">
        <v>1195.5504123476999</v>
      </c>
      <c r="G8" s="38">
        <v>1707.4904792668</v>
      </c>
      <c r="H8" s="95">
        <v>1783.7880341532</v>
      </c>
      <c r="I8" s="95">
        <v>1602.0679931767997</v>
      </c>
      <c r="J8" s="95">
        <v>1401.3900372512</v>
      </c>
    </row>
    <row r="9" spans="1:10" ht="12.75">
      <c r="A9" s="107" t="s">
        <v>424</v>
      </c>
      <c r="B9" s="90">
        <v>3996.99398</v>
      </c>
      <c r="C9" s="90">
        <v>4526.47221</v>
      </c>
      <c r="D9" s="90">
        <v>3946.0327300000004</v>
      </c>
      <c r="E9" s="90">
        <v>3684.02929</v>
      </c>
      <c r="F9" s="90">
        <v>3477.374</v>
      </c>
      <c r="G9" s="90">
        <v>4074.874743249999</v>
      </c>
      <c r="H9" s="453">
        <v>3637.1755967500008</v>
      </c>
      <c r="I9" s="453">
        <v>3366.88526</v>
      </c>
      <c r="J9" s="453">
        <v>3504.971449999998</v>
      </c>
    </row>
    <row r="10" spans="1:10" ht="12.75">
      <c r="A10" s="11" t="s">
        <v>156</v>
      </c>
      <c r="B10" s="38">
        <v>996.9539899999997</v>
      </c>
      <c r="C10" s="38">
        <v>1154.3427900000002</v>
      </c>
      <c r="D10" s="38">
        <v>1101.15981</v>
      </c>
      <c r="E10" s="38">
        <v>1033.00545</v>
      </c>
      <c r="F10" s="38">
        <v>957.258</v>
      </c>
      <c r="G10" s="38">
        <v>1142.558886479999</v>
      </c>
      <c r="H10" s="95">
        <v>1181.7626435199993</v>
      </c>
      <c r="I10" s="95">
        <v>997.1440199999995</v>
      </c>
      <c r="J10" s="95">
        <v>1087.3650999999982</v>
      </c>
    </row>
    <row r="11" spans="1:10" ht="12.75">
      <c r="A11" s="11" t="s">
        <v>299</v>
      </c>
      <c r="B11" s="38">
        <v>2983.46799</v>
      </c>
      <c r="C11" s="38">
        <v>3355.55742</v>
      </c>
      <c r="D11" s="38">
        <v>2828.30092</v>
      </c>
      <c r="E11" s="38">
        <v>2634.4518399999997</v>
      </c>
      <c r="F11" s="38">
        <v>2503.544</v>
      </c>
      <c r="G11" s="38">
        <v>2915.74397077</v>
      </c>
      <c r="H11" s="95">
        <v>2438.840839230001</v>
      </c>
      <c r="I11" s="95">
        <v>2353.16924</v>
      </c>
      <c r="J11" s="95">
        <v>2401.0343500000004</v>
      </c>
    </row>
    <row r="12" spans="1:10" ht="12.75">
      <c r="A12" s="11" t="s">
        <v>300</v>
      </c>
      <c r="B12" s="38">
        <v>16.572</v>
      </c>
      <c r="C12" s="38">
        <v>16.572</v>
      </c>
      <c r="D12" s="38">
        <v>16.572</v>
      </c>
      <c r="E12" s="38">
        <v>16.572</v>
      </c>
      <c r="F12" s="38">
        <v>16.572</v>
      </c>
      <c r="G12" s="38">
        <v>16.571886</v>
      </c>
      <c r="H12" s="95">
        <v>16.572114</v>
      </c>
      <c r="I12" s="95">
        <v>16.572</v>
      </c>
      <c r="J12" s="95">
        <v>16.57199999999989</v>
      </c>
    </row>
    <row r="13" spans="1:10" ht="12.75">
      <c r="A13" s="107" t="s">
        <v>158</v>
      </c>
      <c r="B13" s="90">
        <v>3374.9293409357</v>
      </c>
      <c r="C13" s="90">
        <v>3894.7028306679</v>
      </c>
      <c r="D13" s="90">
        <v>4532.4973738808985</v>
      </c>
      <c r="E13" s="90">
        <v>3201.712525972801</v>
      </c>
      <c r="F13" s="90">
        <v>3043.5842891433012</v>
      </c>
      <c r="G13" s="90">
        <v>3074.686179554399</v>
      </c>
      <c r="H13" s="453">
        <v>4365.4949056521</v>
      </c>
      <c r="I13" s="453">
        <v>3637.240900804699</v>
      </c>
      <c r="J13" s="453">
        <v>5426.359864313201</v>
      </c>
    </row>
    <row r="14" spans="1:10" ht="12.75">
      <c r="A14" s="11" t="s">
        <v>156</v>
      </c>
      <c r="B14" s="38">
        <v>180.46041941929982</v>
      </c>
      <c r="C14" s="38">
        <v>137.72403930249857</v>
      </c>
      <c r="D14" s="38">
        <v>126.62545624549966</v>
      </c>
      <c r="E14" s="38">
        <v>141.79156351920076</v>
      </c>
      <c r="F14" s="38">
        <v>187.40598508620005</v>
      </c>
      <c r="G14" s="38">
        <v>151.54489045249903</v>
      </c>
      <c r="H14" s="95">
        <v>137.22390757550022</v>
      </c>
      <c r="I14" s="95">
        <v>150.1272508351989</v>
      </c>
      <c r="J14" s="95">
        <v>163.26225062680103</v>
      </c>
    </row>
    <row r="15" spans="1:10" ht="12.75">
      <c r="A15" s="11" t="s">
        <v>299</v>
      </c>
      <c r="B15" s="95">
        <v>1945.4723883670001</v>
      </c>
      <c r="C15" s="95">
        <v>2496.616215217601</v>
      </c>
      <c r="D15" s="95">
        <v>3150.9143689711987</v>
      </c>
      <c r="E15" s="95">
        <v>1771.3736407584001</v>
      </c>
      <c r="F15" s="95">
        <v>1677.199891709401</v>
      </c>
      <c r="G15" s="95">
        <v>1232.2226958351</v>
      </c>
      <c r="H15" s="95">
        <v>2461.0550779234</v>
      </c>
      <c r="I15" s="95">
        <v>1901.6176567927</v>
      </c>
      <c r="J15" s="95">
        <v>3878.279576435199</v>
      </c>
    </row>
    <row r="16" spans="1:10" ht="12.75">
      <c r="A16" s="70" t="s">
        <v>300</v>
      </c>
      <c r="B16" s="95">
        <v>1248.9965331494</v>
      </c>
      <c r="C16" s="95">
        <v>1260.3625761478002</v>
      </c>
      <c r="D16" s="95">
        <v>1254.9575486642</v>
      </c>
      <c r="E16" s="95">
        <v>1288.5473216952</v>
      </c>
      <c r="F16" s="95">
        <v>1178.9784123477</v>
      </c>
      <c r="G16" s="95">
        <v>1690.9185932668001</v>
      </c>
      <c r="H16" s="95">
        <v>1767.2159201532</v>
      </c>
      <c r="I16" s="95">
        <v>1585.4959931767999</v>
      </c>
      <c r="J16" s="95">
        <v>1384.8180372512002</v>
      </c>
    </row>
    <row r="17" spans="1:10" ht="12.75">
      <c r="A17" s="108" t="s">
        <v>563</v>
      </c>
      <c r="B17" s="90"/>
      <c r="C17" s="90"/>
      <c r="D17" s="90"/>
      <c r="E17" s="90"/>
      <c r="F17" s="90"/>
      <c r="G17" s="90"/>
      <c r="H17" s="453"/>
      <c r="I17" s="453"/>
      <c r="J17" s="453"/>
    </row>
    <row r="18" spans="1:10" ht="12.75">
      <c r="A18" s="107" t="s">
        <v>157</v>
      </c>
      <c r="B18" s="90">
        <v>3553.868399664</v>
      </c>
      <c r="C18" s="90">
        <v>4077.54650742</v>
      </c>
      <c r="D18" s="90">
        <v>2677.2620076449984</v>
      </c>
      <c r="E18" s="90"/>
      <c r="F18" s="90"/>
      <c r="G18" s="90"/>
      <c r="H18" s="453"/>
      <c r="I18" s="453"/>
      <c r="J18" s="453"/>
    </row>
    <row r="19" spans="1:10" ht="12.75">
      <c r="A19" s="11" t="s">
        <v>156</v>
      </c>
      <c r="B19" s="38">
        <v>987.7901208340013</v>
      </c>
      <c r="C19" s="38">
        <v>942.1936109400001</v>
      </c>
      <c r="D19" s="38">
        <v>572.2978148969999</v>
      </c>
      <c r="E19" s="38"/>
      <c r="F19" s="38"/>
      <c r="G19" s="38"/>
      <c r="H19" s="95"/>
      <c r="I19" s="95"/>
      <c r="J19" s="95"/>
    </row>
    <row r="20" spans="1:10" ht="12.75">
      <c r="A20" s="11" t="s">
        <v>299</v>
      </c>
      <c r="B20" s="38">
        <v>2566.078278829999</v>
      </c>
      <c r="C20" s="38">
        <v>3135.3528964800003</v>
      </c>
      <c r="D20" s="38">
        <v>2104.964192747999</v>
      </c>
      <c r="E20" s="38"/>
      <c r="F20" s="38"/>
      <c r="G20" s="38"/>
      <c r="H20" s="95"/>
      <c r="I20" s="95"/>
      <c r="J20" s="95"/>
    </row>
    <row r="21" spans="1:10" ht="12.75">
      <c r="A21" s="396" t="s">
        <v>564</v>
      </c>
      <c r="B21" s="397">
        <v>157.389</v>
      </c>
      <c r="C21" s="397">
        <v>132.352</v>
      </c>
      <c r="D21" s="397">
        <v>123.214</v>
      </c>
      <c r="E21" s="397">
        <v>113.3</v>
      </c>
      <c r="F21" s="397">
        <v>150.467</v>
      </c>
      <c r="G21" s="397">
        <v>130.8</v>
      </c>
      <c r="H21" s="397">
        <v>118.572</v>
      </c>
      <c r="I21" s="397">
        <v>112.5</v>
      </c>
      <c r="J21" s="397">
        <v>144.48699999999997</v>
      </c>
    </row>
    <row r="22" spans="1:10" ht="24">
      <c r="A22" s="454" t="s">
        <v>565</v>
      </c>
      <c r="B22" s="398">
        <v>343487.3656290038</v>
      </c>
      <c r="C22" s="398">
        <v>346667.0168682595</v>
      </c>
      <c r="D22" s="398">
        <v>360581.7860160519</v>
      </c>
      <c r="E22" s="398">
        <v>365829.3629913217</v>
      </c>
      <c r="F22" s="398">
        <v>333826.229</v>
      </c>
      <c r="G22" s="398">
        <v>363559.39350368746</v>
      </c>
      <c r="H22" s="398">
        <v>373237.37470645906</v>
      </c>
      <c r="I22" s="398">
        <v>383207.73727063055</v>
      </c>
      <c r="J22" s="398">
        <v>395340.58082575275</v>
      </c>
    </row>
    <row r="23" spans="1:10" ht="12.75">
      <c r="A23" s="11" t="s">
        <v>156</v>
      </c>
      <c r="B23" s="399">
        <v>18556.78000382048</v>
      </c>
      <c r="C23" s="399">
        <v>19519.5896944783</v>
      </c>
      <c r="D23" s="399">
        <v>20482.773457059073</v>
      </c>
      <c r="E23" s="399">
        <v>20668.075295765637</v>
      </c>
      <c r="F23" s="399">
        <v>21464.53</v>
      </c>
      <c r="G23" s="399">
        <v>23017.32005050224</v>
      </c>
      <c r="H23" s="400">
        <v>24457.098517920436</v>
      </c>
      <c r="I23" s="400">
        <v>25435.2812220452</v>
      </c>
      <c r="J23" s="400">
        <v>26044.414418622735</v>
      </c>
    </row>
    <row r="24" spans="1:10" ht="12.75">
      <c r="A24" s="11" t="s">
        <v>299</v>
      </c>
      <c r="B24" s="400">
        <v>283892.1010482458</v>
      </c>
      <c r="C24" s="400">
        <v>285052.17234444496</v>
      </c>
      <c r="D24" s="400">
        <v>296170.6024580449</v>
      </c>
      <c r="E24" s="400">
        <v>300263.4810730064</v>
      </c>
      <c r="F24" s="400">
        <v>269974.51</v>
      </c>
      <c r="G24" s="400">
        <v>293950.4647897911</v>
      </c>
      <c r="H24" s="400">
        <v>300273.98247980326</v>
      </c>
      <c r="I24" s="400">
        <v>307176.41350146814</v>
      </c>
      <c r="J24" s="400">
        <v>317307.98072266247</v>
      </c>
    </row>
    <row r="25" spans="1:10" ht="12.75">
      <c r="A25" s="11" t="s">
        <v>300</v>
      </c>
      <c r="B25" s="400">
        <v>41038.48457693754</v>
      </c>
      <c r="C25" s="400">
        <v>42095.254829336314</v>
      </c>
      <c r="D25" s="400">
        <v>43928.410100947935</v>
      </c>
      <c r="E25" s="400">
        <v>44897.80662254966</v>
      </c>
      <c r="F25" s="400">
        <v>42387.189</v>
      </c>
      <c r="G25" s="400">
        <v>46591.60866339417</v>
      </c>
      <c r="H25" s="400">
        <v>48506.293708735364</v>
      </c>
      <c r="I25" s="400">
        <v>50596.04254711719</v>
      </c>
      <c r="J25" s="400">
        <v>51988.18568446758</v>
      </c>
    </row>
    <row r="26" spans="1:10" ht="12.75">
      <c r="A26" s="107" t="s">
        <v>424</v>
      </c>
      <c r="B26" s="401">
        <v>245367.11656000005</v>
      </c>
      <c r="C26" s="401">
        <v>245809.51782</v>
      </c>
      <c r="D26" s="401">
        <v>255121.82475999996</v>
      </c>
      <c r="E26" s="401">
        <v>258910.67442000002</v>
      </c>
      <c r="F26" s="401">
        <v>235135.96699999998</v>
      </c>
      <c r="G26" s="401">
        <v>257418.59502962988</v>
      </c>
      <c r="H26" s="398">
        <v>263713.334328</v>
      </c>
      <c r="I26" s="398">
        <v>269620.134838</v>
      </c>
      <c r="J26" s="398">
        <v>278755.345348</v>
      </c>
    </row>
    <row r="27" spans="1:10" ht="12.75">
      <c r="A27" s="11" t="s">
        <v>156</v>
      </c>
      <c r="B27" s="399">
        <v>16485.071919999988</v>
      </c>
      <c r="C27" s="399">
        <v>17307.69525999999</v>
      </c>
      <c r="D27" s="399">
        <v>18245.976169999958</v>
      </c>
      <c r="E27" s="399">
        <v>18467.875610000014</v>
      </c>
      <c r="F27" s="399">
        <v>19250.378</v>
      </c>
      <c r="G27" s="399">
        <v>20720.86534254983</v>
      </c>
      <c r="H27" s="400">
        <v>22084.279708000005</v>
      </c>
      <c r="I27" s="400">
        <v>22952.93004800004</v>
      </c>
      <c r="J27" s="400">
        <v>23692.803198000045</v>
      </c>
    </row>
    <row r="28" spans="1:10" ht="12.75">
      <c r="A28" s="11" t="s">
        <v>299</v>
      </c>
      <c r="B28" s="400">
        <v>212040.26664000007</v>
      </c>
      <c r="C28" s="400">
        <v>212013.06256000002</v>
      </c>
      <c r="D28" s="400">
        <v>219849.33959000002</v>
      </c>
      <c r="E28" s="400">
        <v>223208.49881000002</v>
      </c>
      <c r="F28" s="400">
        <v>200379.126</v>
      </c>
      <c r="G28" s="400">
        <v>219907.16678408007</v>
      </c>
      <c r="H28" s="400">
        <v>224478.06162</v>
      </c>
      <c r="I28" s="400">
        <v>229363.71256999997</v>
      </c>
      <c r="J28" s="400">
        <v>237249.34447999997</v>
      </c>
    </row>
    <row r="29" spans="1:10" ht="12.75">
      <c r="A29" s="11" t="s">
        <v>300</v>
      </c>
      <c r="B29" s="400">
        <v>16841.778</v>
      </c>
      <c r="C29" s="400">
        <v>16488.76</v>
      </c>
      <c r="D29" s="400">
        <v>17026.509</v>
      </c>
      <c r="E29" s="400">
        <v>17234.3</v>
      </c>
      <c r="F29" s="400">
        <v>15506.463</v>
      </c>
      <c r="G29" s="400">
        <v>16790.562902999995</v>
      </c>
      <c r="H29" s="400">
        <v>17150.993</v>
      </c>
      <c r="I29" s="400">
        <v>17303.49222</v>
      </c>
      <c r="J29" s="400">
        <v>17813.197669999998</v>
      </c>
    </row>
    <row r="30" spans="1:10" ht="12.75">
      <c r="A30" s="107" t="s">
        <v>158</v>
      </c>
      <c r="B30" s="401">
        <v>98120.24906900374</v>
      </c>
      <c r="C30" s="401">
        <v>100857.49904825955</v>
      </c>
      <c r="D30" s="401">
        <v>105459.96125605195</v>
      </c>
      <c r="E30" s="401">
        <v>106918.68857132166</v>
      </c>
      <c r="F30" s="401">
        <v>98690.262</v>
      </c>
      <c r="G30" s="401">
        <v>106140.79847405759</v>
      </c>
      <c r="H30" s="398">
        <v>109524.04037845905</v>
      </c>
      <c r="I30" s="398">
        <v>113587.60243263053</v>
      </c>
      <c r="J30" s="398">
        <v>116585.23547775277</v>
      </c>
    </row>
    <row r="31" spans="1:10" ht="12.75">
      <c r="A31" s="11" t="s">
        <v>156</v>
      </c>
      <c r="B31" s="399">
        <v>2071.708083820492</v>
      </c>
      <c r="C31" s="399">
        <v>2211.8944344783126</v>
      </c>
      <c r="D31" s="399">
        <v>2236.7972870591134</v>
      </c>
      <c r="E31" s="399">
        <v>2200.199685765624</v>
      </c>
      <c r="F31" s="399">
        <v>2214.152</v>
      </c>
      <c r="G31" s="399">
        <v>2296.45470795241</v>
      </c>
      <c r="H31" s="400">
        <v>2372.8188099204303</v>
      </c>
      <c r="I31" s="400">
        <v>2482.3511740451604</v>
      </c>
      <c r="J31" s="400">
        <v>2351.6112206226885</v>
      </c>
    </row>
    <row r="32" spans="1:10" ht="12.75">
      <c r="A32" s="11" t="s">
        <v>299</v>
      </c>
      <c r="B32" s="400">
        <v>71851.83440824572</v>
      </c>
      <c r="C32" s="400">
        <v>73039.10978444493</v>
      </c>
      <c r="D32" s="400">
        <v>76321.2628680449</v>
      </c>
      <c r="E32" s="400">
        <v>77054.98226300639</v>
      </c>
      <c r="F32" s="400">
        <v>69595.384</v>
      </c>
      <c r="G32" s="400">
        <v>74043.29800571101</v>
      </c>
      <c r="H32" s="400">
        <v>75795.92085980326</v>
      </c>
      <c r="I32" s="400">
        <v>77812.70093146818</v>
      </c>
      <c r="J32" s="400">
        <v>80058.6362426625</v>
      </c>
    </row>
    <row r="33" spans="1:10" ht="12.75">
      <c r="A33" s="70" t="s">
        <v>300</v>
      </c>
      <c r="B33" s="400">
        <v>24196.706576937537</v>
      </c>
      <c r="C33" s="400">
        <v>25606.494829336316</v>
      </c>
      <c r="D33" s="400">
        <v>26901.901100947933</v>
      </c>
      <c r="E33" s="400">
        <v>27663.506622549656</v>
      </c>
      <c r="F33" s="400">
        <v>26880.726</v>
      </c>
      <c r="G33" s="400">
        <v>29801.045760394172</v>
      </c>
      <c r="H33" s="400">
        <v>31355.30070873536</v>
      </c>
      <c r="I33" s="400">
        <v>33292.55032711719</v>
      </c>
      <c r="J33" s="400">
        <v>34174.988014467584</v>
      </c>
    </row>
    <row r="34" spans="1:10" ht="12.75">
      <c r="A34" s="108" t="s">
        <v>563</v>
      </c>
      <c r="B34" s="400"/>
      <c r="C34" s="400"/>
      <c r="D34" s="400"/>
      <c r="E34" s="400"/>
      <c r="F34" s="400"/>
      <c r="G34" s="400"/>
      <c r="H34" s="400"/>
      <c r="I34" s="400"/>
      <c r="J34" s="400"/>
    </row>
    <row r="35" spans="1:10" ht="12.75">
      <c r="A35" s="107" t="s">
        <v>157</v>
      </c>
      <c r="B35" s="401">
        <v>133321.69555802975</v>
      </c>
      <c r="C35" s="401">
        <v>138513.19193784537</v>
      </c>
      <c r="D35" s="401"/>
      <c r="E35" s="401"/>
      <c r="F35" s="401"/>
      <c r="G35" s="401"/>
      <c r="H35" s="398"/>
      <c r="I35" s="398"/>
      <c r="J35" s="398"/>
    </row>
    <row r="36" spans="1:10" ht="12.75">
      <c r="A36" s="11" t="s">
        <v>156</v>
      </c>
      <c r="B36" s="399">
        <v>69697.80541965253</v>
      </c>
      <c r="C36" s="399">
        <v>71939.78338792712</v>
      </c>
      <c r="D36" s="399"/>
      <c r="E36" s="399"/>
      <c r="F36" s="399"/>
      <c r="G36" s="399"/>
      <c r="H36" s="400"/>
      <c r="I36" s="400"/>
      <c r="J36" s="400"/>
    </row>
    <row r="37" spans="1:10" ht="12.75">
      <c r="A37" s="11" t="s">
        <v>299</v>
      </c>
      <c r="B37" s="400">
        <v>63623.89013837723</v>
      </c>
      <c r="C37" s="400">
        <v>66573.40854991824</v>
      </c>
      <c r="D37" s="400"/>
      <c r="E37" s="400"/>
      <c r="F37" s="400"/>
      <c r="G37" s="400"/>
      <c r="H37" s="400"/>
      <c r="I37" s="400"/>
      <c r="J37" s="400"/>
    </row>
    <row r="38" spans="1:10" ht="12.75">
      <c r="A38" s="396" t="s">
        <v>564</v>
      </c>
      <c r="B38" s="402">
        <v>177212.415</v>
      </c>
      <c r="C38" s="402">
        <v>177027.565</v>
      </c>
      <c r="D38" s="402">
        <v>177212.415</v>
      </c>
      <c r="E38" s="402">
        <v>179380.226</v>
      </c>
      <c r="F38" s="402">
        <v>174960.864</v>
      </c>
      <c r="G38" s="402">
        <v>175902.841</v>
      </c>
      <c r="H38" s="402">
        <v>177052.772</v>
      </c>
      <c r="I38" s="402">
        <v>176817.112</v>
      </c>
      <c r="J38" s="402">
        <v>174889.128</v>
      </c>
    </row>
  </sheetData>
  <sheetProtection/>
  <printOptions/>
  <pageMargins left="0.5" right="0.5" top="0.75" bottom="0.75" header="0.5" footer="0.5"/>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M31"/>
  <sheetViews>
    <sheetView showGridLines="0" zoomScalePageLayoutView="0" workbookViewId="0" topLeftCell="A1">
      <selection activeCell="A7" sqref="A7"/>
    </sheetView>
  </sheetViews>
  <sheetFormatPr defaultColWidth="9.140625" defaultRowHeight="12.75"/>
  <cols>
    <col min="1" max="1" width="30.57421875" style="3" customWidth="1"/>
    <col min="2" max="2" width="7.7109375" style="3" customWidth="1"/>
    <col min="3" max="3" width="0.85546875" style="3" customWidth="1"/>
    <col min="4" max="4" width="7.7109375" style="3" customWidth="1"/>
    <col min="5" max="5" width="5.140625" style="3" customWidth="1"/>
    <col min="6" max="6" width="0.85546875" style="3" customWidth="1"/>
    <col min="7" max="7" width="7.7109375" style="3" customWidth="1"/>
    <col min="8" max="8" width="5.140625" style="3" customWidth="1"/>
    <col min="9" max="9" width="0.85546875" style="3" customWidth="1"/>
    <col min="10" max="11" width="8.57421875" style="3" customWidth="1"/>
    <col min="12" max="12" width="5.140625" style="3" customWidth="1"/>
    <col min="13" max="13" width="1.57421875" style="3" customWidth="1"/>
    <col min="14" max="16384" width="9.140625" style="3" customWidth="1"/>
  </cols>
  <sheetData>
    <row r="1" ht="15">
      <c r="A1" s="47" t="s">
        <v>29</v>
      </c>
    </row>
    <row r="3" spans="1:13" ht="12.75">
      <c r="A3" s="726"/>
      <c r="B3" s="727" t="s">
        <v>1</v>
      </c>
      <c r="C3" s="728"/>
      <c r="D3" s="806" t="s">
        <v>2</v>
      </c>
      <c r="E3" s="806"/>
      <c r="F3" s="729"/>
      <c r="G3" s="806" t="s">
        <v>1</v>
      </c>
      <c r="H3" s="806"/>
      <c r="I3" s="728"/>
      <c r="J3" s="806" t="s">
        <v>810</v>
      </c>
      <c r="K3" s="806"/>
      <c r="L3" s="806"/>
      <c r="M3" s="728"/>
    </row>
    <row r="4" spans="1:13" ht="12.75">
      <c r="A4" s="730" t="s">
        <v>12</v>
      </c>
      <c r="B4" s="731" t="s">
        <v>646</v>
      </c>
      <c r="C4" s="732"/>
      <c r="D4" s="731" t="s">
        <v>646</v>
      </c>
      <c r="E4" s="733" t="s">
        <v>13</v>
      </c>
      <c r="F4" s="734"/>
      <c r="G4" s="731" t="s">
        <v>510</v>
      </c>
      <c r="H4" s="733"/>
      <c r="I4" s="732"/>
      <c r="J4" s="731" t="s">
        <v>646</v>
      </c>
      <c r="K4" s="731" t="s">
        <v>510</v>
      </c>
      <c r="L4" s="733" t="s">
        <v>13</v>
      </c>
      <c r="M4" s="732"/>
    </row>
    <row r="5" spans="1:13" ht="12.75">
      <c r="A5" s="9" t="s">
        <v>640</v>
      </c>
      <c r="B5" s="111">
        <v>5930.005289170253</v>
      </c>
      <c r="C5" s="170"/>
      <c r="D5" s="170">
        <v>5982.807295961032</v>
      </c>
      <c r="E5" s="591">
        <v>-0.8825623854946084</v>
      </c>
      <c r="F5" s="592">
        <v>3435</v>
      </c>
      <c r="G5" s="592">
        <v>5215.118547293004</v>
      </c>
      <c r="H5" s="591">
        <v>13.707967237836291</v>
      </c>
      <c r="I5" s="183"/>
      <c r="J5" s="111">
        <v>22950.31014201773</v>
      </c>
      <c r="K5" s="170">
        <v>21021.830837528945</v>
      </c>
      <c r="L5" s="591">
        <v>9.173698139773785</v>
      </c>
      <c r="M5" s="92"/>
    </row>
    <row r="6" spans="1:13" ht="12.75">
      <c r="A6" s="9" t="s">
        <v>15</v>
      </c>
      <c r="B6" s="170">
        <v>4989.091365990631</v>
      </c>
      <c r="C6" s="170"/>
      <c r="D6" s="170">
        <v>4693.083641154491</v>
      </c>
      <c r="E6" s="591">
        <v>6.307318332032177</v>
      </c>
      <c r="F6" s="592">
        <v>3435</v>
      </c>
      <c r="G6" s="592">
        <v>4847.745257893942</v>
      </c>
      <c r="H6" s="591">
        <v>2.9157082432606107</v>
      </c>
      <c r="I6" s="183"/>
      <c r="J6" s="170">
        <v>18708.56151422482</v>
      </c>
      <c r="K6" s="170">
        <v>18364.40890032737</v>
      </c>
      <c r="L6" s="591">
        <v>1.8740195547013572</v>
      </c>
      <c r="M6" s="92"/>
    </row>
    <row r="7" spans="1:13" ht="12.75">
      <c r="A7" s="9" t="s">
        <v>16</v>
      </c>
      <c r="B7" s="170">
        <v>2821.8074689228656</v>
      </c>
      <c r="C7" s="170"/>
      <c r="D7" s="170">
        <v>1195.5389639264213</v>
      </c>
      <c r="E7" s="591">
        <v>136.02806383285156</v>
      </c>
      <c r="F7" s="592">
        <v>3435</v>
      </c>
      <c r="G7" s="592">
        <v>1512.0077433677907</v>
      </c>
      <c r="H7" s="591">
        <v>86.62652233762209</v>
      </c>
      <c r="I7" s="183"/>
      <c r="J7" s="170">
        <v>7617.058132579941</v>
      </c>
      <c r="K7" s="170">
        <v>6079.222360657615</v>
      </c>
      <c r="L7" s="591">
        <v>25.296586975903473</v>
      </c>
      <c r="M7" s="92"/>
    </row>
    <row r="8" spans="1:13" ht="12.75">
      <c r="A8" s="10" t="s">
        <v>17</v>
      </c>
      <c r="B8" s="593">
        <v>348.5365848954843</v>
      </c>
      <c r="C8" s="593"/>
      <c r="D8" s="593">
        <v>70.14466425679382</v>
      </c>
      <c r="E8" s="594"/>
      <c r="F8" s="595">
        <v>3435</v>
      </c>
      <c r="G8" s="595">
        <v>169.40483136773517</v>
      </c>
      <c r="H8" s="594">
        <v>105.741820986734</v>
      </c>
      <c r="I8" s="596"/>
      <c r="J8" s="593">
        <v>858.498928546133</v>
      </c>
      <c r="K8" s="593">
        <v>402.15753640376306</v>
      </c>
      <c r="L8" s="594">
        <v>113.47329114434565</v>
      </c>
      <c r="M8" s="597"/>
    </row>
    <row r="9" spans="1:13" ht="12.75">
      <c r="A9" s="598" t="s">
        <v>18</v>
      </c>
      <c r="B9" s="599">
        <v>14089.440708979235</v>
      </c>
      <c r="C9" s="599"/>
      <c r="D9" s="599">
        <v>11941.574565298737</v>
      </c>
      <c r="E9" s="600">
        <v>17.98645674350203</v>
      </c>
      <c r="F9" s="601">
        <v>3435</v>
      </c>
      <c r="G9" s="601">
        <v>11744.276379922472</v>
      </c>
      <c r="H9" s="600">
        <v>19.9685723768044</v>
      </c>
      <c r="I9" s="602"/>
      <c r="J9" s="599">
        <v>50134.42871736862</v>
      </c>
      <c r="K9" s="599">
        <v>45867.61963491769</v>
      </c>
      <c r="L9" s="600">
        <v>9.302442804777096</v>
      </c>
      <c r="M9" s="603"/>
    </row>
    <row r="10" spans="1:13" ht="12.75">
      <c r="A10" s="9"/>
      <c r="B10" s="170"/>
      <c r="C10" s="170"/>
      <c r="D10" s="170"/>
      <c r="E10" s="591"/>
      <c r="F10" s="592"/>
      <c r="G10" s="592"/>
      <c r="H10" s="591"/>
      <c r="I10" s="183"/>
      <c r="J10" s="170"/>
      <c r="K10" s="170"/>
      <c r="L10" s="591"/>
      <c r="M10" s="183"/>
    </row>
    <row r="11" spans="1:13" ht="12.75">
      <c r="A11" s="11" t="s">
        <v>19</v>
      </c>
      <c r="B11" s="170">
        <v>-3806.5377007631323</v>
      </c>
      <c r="C11" s="170"/>
      <c r="D11" s="170">
        <v>-3602.7161555740163</v>
      </c>
      <c r="E11" s="591">
        <v>5.657441119078153</v>
      </c>
      <c r="F11" s="592">
        <v>3435</v>
      </c>
      <c r="G11" s="592">
        <v>-3381.6587239484575</v>
      </c>
      <c r="H11" s="591">
        <v>12.564218080486315</v>
      </c>
      <c r="I11" s="183"/>
      <c r="J11" s="170">
        <v>-14659.641444434406</v>
      </c>
      <c r="K11" s="170">
        <v>-14003.782285795469</v>
      </c>
      <c r="L11" s="591">
        <v>4.6834429817164365</v>
      </c>
      <c r="M11" s="92"/>
    </row>
    <row r="12" spans="1:13" ht="12.75">
      <c r="A12" s="5" t="s">
        <v>641</v>
      </c>
      <c r="B12" s="170">
        <v>-1745.868812916537</v>
      </c>
      <c r="C12" s="170"/>
      <c r="D12" s="170">
        <v>-1607.2016636655258</v>
      </c>
      <c r="E12" s="591">
        <v>8.627862475873425</v>
      </c>
      <c r="F12" s="592">
        <v>3435</v>
      </c>
      <c r="G12" s="592">
        <v>-1991.4269184564148</v>
      </c>
      <c r="H12" s="591">
        <v>-12.330761589293648</v>
      </c>
      <c r="I12" s="183"/>
      <c r="J12" s="170">
        <v>-6622.641394897797</v>
      </c>
      <c r="K12" s="170">
        <v>-7201.279950446627</v>
      </c>
      <c r="L12" s="591">
        <v>-8.035218176915093</v>
      </c>
      <c r="M12" s="92"/>
    </row>
    <row r="13" spans="1:13" ht="36">
      <c r="A13" s="5" t="s">
        <v>642</v>
      </c>
      <c r="B13" s="593">
        <v>-473.946922317202</v>
      </c>
      <c r="C13" s="593"/>
      <c r="D13" s="593">
        <v>-378.953637897779</v>
      </c>
      <c r="E13" s="594">
        <v>25.06725755329653</v>
      </c>
      <c r="F13" s="595">
        <v>3435</v>
      </c>
      <c r="G13" s="595">
        <v>-188.31642056598702</v>
      </c>
      <c r="H13" s="594">
        <v>151.67583415867264</v>
      </c>
      <c r="I13" s="596"/>
      <c r="J13" s="593">
        <v>-1662.2179047858</v>
      </c>
      <c r="K13" s="593">
        <v>-734.98542666783</v>
      </c>
      <c r="L13" s="594">
        <v>126.15658004563734</v>
      </c>
      <c r="M13" s="597"/>
    </row>
    <row r="14" spans="1:13" ht="12.75">
      <c r="A14" s="604" t="s">
        <v>22</v>
      </c>
      <c r="B14" s="599">
        <v>-6026.353435996872</v>
      </c>
      <c r="C14" s="599"/>
      <c r="D14" s="599">
        <v>-5588.871457137321</v>
      </c>
      <c r="E14" s="600">
        <v>7.827733778003787</v>
      </c>
      <c r="F14" s="601">
        <v>3435</v>
      </c>
      <c r="G14" s="601">
        <v>-5561.402062970859</v>
      </c>
      <c r="H14" s="600">
        <v>8.360326546461536</v>
      </c>
      <c r="I14" s="602"/>
      <c r="J14" s="599">
        <v>-22944.500744118006</v>
      </c>
      <c r="K14" s="599">
        <v>-21940.047662909925</v>
      </c>
      <c r="L14" s="600">
        <v>4.578171828250531</v>
      </c>
      <c r="M14" s="603"/>
    </row>
    <row r="15" spans="1:13" ht="12.75">
      <c r="A15" s="605"/>
      <c r="B15" s="606"/>
      <c r="C15" s="606"/>
      <c r="D15" s="606"/>
      <c r="E15" s="607"/>
      <c r="F15" s="608"/>
      <c r="G15" s="608"/>
      <c r="H15" s="607"/>
      <c r="I15" s="44"/>
      <c r="J15" s="606"/>
      <c r="K15" s="606"/>
      <c r="L15" s="607"/>
      <c r="M15" s="44"/>
    </row>
    <row r="16" spans="1:13" ht="12.75">
      <c r="A16" s="605" t="s">
        <v>23</v>
      </c>
      <c r="B16" s="606">
        <v>8063.087272982363</v>
      </c>
      <c r="C16" s="606"/>
      <c r="D16" s="606">
        <v>6352.703108161416</v>
      </c>
      <c r="E16" s="607">
        <v>26.923722637432725</v>
      </c>
      <c r="F16" s="608">
        <v>3435</v>
      </c>
      <c r="G16" s="608">
        <v>6182.874316951613</v>
      </c>
      <c r="H16" s="607">
        <v>30.410014172142596</v>
      </c>
      <c r="I16" s="44"/>
      <c r="J16" s="606">
        <v>27189.92797325061</v>
      </c>
      <c r="K16" s="606">
        <v>23927.571972007765</v>
      </c>
      <c r="L16" s="607">
        <v>13.634296054189662</v>
      </c>
      <c r="M16" s="609"/>
    </row>
    <row r="17" spans="1:13" ht="12.75">
      <c r="A17" s="9"/>
      <c r="B17" s="170"/>
      <c r="C17" s="170"/>
      <c r="D17" s="170"/>
      <c r="E17" s="591"/>
      <c r="F17" s="592"/>
      <c r="G17" s="592"/>
      <c r="H17" s="591"/>
      <c r="I17" s="183"/>
      <c r="J17" s="170"/>
      <c r="K17" s="170"/>
      <c r="L17" s="591"/>
      <c r="M17" s="183"/>
    </row>
    <row r="18" spans="1:13" ht="24">
      <c r="A18" s="610" t="s">
        <v>294</v>
      </c>
      <c r="B18" s="170">
        <v>-3.023476911457001</v>
      </c>
      <c r="C18" s="170"/>
      <c r="D18" s="170">
        <v>0.6162670581370001</v>
      </c>
      <c r="E18" s="591"/>
      <c r="F18" s="592">
        <v>3435</v>
      </c>
      <c r="G18" s="592">
        <v>-1.7924784429759997</v>
      </c>
      <c r="H18" s="591">
        <v>68.67577533804035</v>
      </c>
      <c r="I18" s="183"/>
      <c r="J18" s="170">
        <v>-1.8743643953869995</v>
      </c>
      <c r="K18" s="170">
        <v>17.751740275731997</v>
      </c>
      <c r="L18" s="591"/>
      <c r="M18" s="92"/>
    </row>
    <row r="19" spans="1:13" ht="12.75">
      <c r="A19" s="610" t="s">
        <v>516</v>
      </c>
      <c r="B19" s="170">
        <v>-997.3460186513073</v>
      </c>
      <c r="C19" s="170"/>
      <c r="D19" s="170">
        <v>-489.0632004698319</v>
      </c>
      <c r="E19" s="591">
        <v>103.92988425487333</v>
      </c>
      <c r="F19" s="592"/>
      <c r="G19" s="592">
        <v>-412.5986946637311</v>
      </c>
      <c r="H19" s="591">
        <v>141.7230184075465</v>
      </c>
      <c r="I19" s="183"/>
      <c r="J19" s="170">
        <v>-2294.087713100752</v>
      </c>
      <c r="K19" s="170">
        <v>-1166.0873118415284</v>
      </c>
      <c r="L19" s="591">
        <v>96.73378569550194</v>
      </c>
      <c r="M19" s="92"/>
    </row>
    <row r="20" spans="1:13" ht="24">
      <c r="A20" s="611" t="s">
        <v>485</v>
      </c>
      <c r="B20" s="612">
        <v>7062.717777419598</v>
      </c>
      <c r="C20" s="612"/>
      <c r="D20" s="612">
        <v>5864.256174749722</v>
      </c>
      <c r="E20" s="613">
        <v>20.43671979798912</v>
      </c>
      <c r="F20" s="614">
        <v>3435</v>
      </c>
      <c r="G20" s="614">
        <v>5768.4831438449055</v>
      </c>
      <c r="H20" s="613">
        <v>22.436307800529303</v>
      </c>
      <c r="I20" s="615"/>
      <c r="J20" s="612">
        <v>24893.96589575447</v>
      </c>
      <c r="K20" s="612">
        <v>22779.236400441972</v>
      </c>
      <c r="L20" s="613">
        <v>9.283583778389811</v>
      </c>
      <c r="M20" s="616"/>
    </row>
    <row r="21" spans="1:13" ht="12.75">
      <c r="A21" s="617"/>
      <c r="B21" s="618"/>
      <c r="C21" s="618"/>
      <c r="D21" s="618"/>
      <c r="E21" s="18"/>
      <c r="F21" s="18"/>
      <c r="G21" s="18"/>
      <c r="H21" s="18"/>
      <c r="I21" s="18"/>
      <c r="J21" s="618"/>
      <c r="K21" s="618"/>
      <c r="L21" s="18"/>
      <c r="M21" s="31"/>
    </row>
    <row r="22" spans="1:13" ht="12.75">
      <c r="A22" s="619" t="s">
        <v>486</v>
      </c>
      <c r="B22" s="593"/>
      <c r="C22" s="593"/>
      <c r="D22" s="593"/>
      <c r="E22" s="594"/>
      <c r="F22" s="595">
        <v>3435</v>
      </c>
      <c r="G22" s="595"/>
      <c r="H22" s="594"/>
      <c r="I22" s="596"/>
      <c r="J22" s="593"/>
      <c r="K22" s="593">
        <v>4506.16476</v>
      </c>
      <c r="L22" s="594"/>
      <c r="M22" s="597"/>
    </row>
    <row r="23" spans="1:13" ht="12.75">
      <c r="A23" s="620" t="s">
        <v>25</v>
      </c>
      <c r="B23" s="599">
        <v>7062.717777419598</v>
      </c>
      <c r="C23" s="599"/>
      <c r="D23" s="599">
        <v>5864.256174749722</v>
      </c>
      <c r="E23" s="600">
        <v>20.43671979798912</v>
      </c>
      <c r="F23" s="601">
        <v>3435</v>
      </c>
      <c r="G23" s="601">
        <v>5768.4831438449055</v>
      </c>
      <c r="H23" s="600">
        <v>22.436307800529303</v>
      </c>
      <c r="I23" s="602"/>
      <c r="J23" s="599">
        <v>24893.96589575447</v>
      </c>
      <c r="K23" s="599">
        <v>27285.401160441972</v>
      </c>
      <c r="L23" s="600">
        <v>-8.764523015899703</v>
      </c>
      <c r="M23" s="603"/>
    </row>
    <row r="24" spans="1:13" ht="12.75">
      <c r="A24" s="621"/>
      <c r="B24" s="30"/>
      <c r="C24" s="30"/>
      <c r="D24" s="30"/>
      <c r="E24" s="607"/>
      <c r="F24" s="622"/>
      <c r="G24" s="622"/>
      <c r="H24" s="607"/>
      <c r="I24" s="44"/>
      <c r="J24" s="30"/>
      <c r="K24" s="30"/>
      <c r="L24" s="607"/>
      <c r="M24" s="44"/>
    </row>
    <row r="25" spans="1:13" ht="12.75">
      <c r="A25" s="10" t="s">
        <v>26</v>
      </c>
      <c r="B25" s="593">
        <v>-1231.573177228255</v>
      </c>
      <c r="C25" s="593"/>
      <c r="D25" s="593">
        <v>-1092.0675549553973</v>
      </c>
      <c r="E25" s="594">
        <v>12.774449862541276</v>
      </c>
      <c r="F25" s="595">
        <v>3435</v>
      </c>
      <c r="G25" s="595">
        <v>-1192.203312676776</v>
      </c>
      <c r="H25" s="594">
        <v>3.302277735085668</v>
      </c>
      <c r="I25" s="596"/>
      <c r="J25" s="593">
        <v>-4717.2709501483505</v>
      </c>
      <c r="K25" s="593">
        <v>-4151.602189055047</v>
      </c>
      <c r="L25" s="594">
        <v>13.625312236913912</v>
      </c>
      <c r="M25" s="597"/>
    </row>
    <row r="26" spans="1:13" ht="12.75">
      <c r="A26" s="623" t="s">
        <v>513</v>
      </c>
      <c r="B26" s="599">
        <v>5831.144600191343</v>
      </c>
      <c r="C26" s="599"/>
      <c r="D26" s="599">
        <v>4772.188619794324</v>
      </c>
      <c r="E26" s="600">
        <v>22.190153507441593</v>
      </c>
      <c r="F26" s="601">
        <v>3435</v>
      </c>
      <c r="G26" s="601">
        <v>4576.279831168129</v>
      </c>
      <c r="H26" s="600">
        <v>27.421067227501695</v>
      </c>
      <c r="I26" s="602"/>
      <c r="J26" s="599">
        <v>20176.69494560612</v>
      </c>
      <c r="K26" s="599">
        <v>23133.798971386925</v>
      </c>
      <c r="L26" s="600">
        <v>-12.78261313430753</v>
      </c>
      <c r="M26" s="603"/>
    </row>
    <row r="27" spans="1:13" ht="16.5" customHeight="1">
      <c r="A27" s="10" t="s">
        <v>193</v>
      </c>
      <c r="B27" s="170">
        <v>5831.144600191343</v>
      </c>
      <c r="C27" s="170"/>
      <c r="D27" s="170">
        <v>4772.188619794324</v>
      </c>
      <c r="E27" s="591">
        <v>22.190153507441593</v>
      </c>
      <c r="F27" s="592"/>
      <c r="G27" s="592">
        <v>4576.279831168129</v>
      </c>
      <c r="H27" s="591">
        <v>27.421067227501695</v>
      </c>
      <c r="I27" s="183"/>
      <c r="J27" s="170">
        <v>20176.69494560612</v>
      </c>
      <c r="K27" s="170">
        <v>23133.798971386925</v>
      </c>
      <c r="L27" s="591">
        <v>-12.78261313430753</v>
      </c>
      <c r="M27" s="92"/>
    </row>
    <row r="28" spans="1:13" s="43" customFormat="1" ht="45" customHeight="1">
      <c r="A28" s="807" t="s">
        <v>643</v>
      </c>
      <c r="B28" s="807"/>
      <c r="C28" s="807"/>
      <c r="D28" s="807"/>
      <c r="E28" s="807"/>
      <c r="F28" s="807"/>
      <c r="G28" s="807"/>
      <c r="H28" s="807"/>
      <c r="I28" s="807"/>
      <c r="J28" s="807"/>
      <c r="K28" s="807"/>
      <c r="L28" s="807"/>
      <c r="M28" s="807"/>
    </row>
    <row r="29" spans="1:13" s="537" customFormat="1" ht="12.75">
      <c r="A29" s="547"/>
      <c r="B29" s="547"/>
      <c r="C29" s="547"/>
      <c r="D29" s="547"/>
      <c r="E29" s="547"/>
      <c r="F29" s="547"/>
      <c r="G29" s="547"/>
      <c r="H29" s="547"/>
      <c r="I29" s="547"/>
      <c r="J29" s="547"/>
      <c r="K29" s="547"/>
      <c r="L29" s="547"/>
      <c r="M29" s="547"/>
    </row>
    <row r="30" spans="1:13" ht="12.75">
      <c r="A30" s="5" t="s">
        <v>27</v>
      </c>
      <c r="B30" s="280" t="s">
        <v>811</v>
      </c>
      <c r="C30" s="281"/>
      <c r="D30" s="280" t="s">
        <v>775</v>
      </c>
      <c r="E30" s="281"/>
      <c r="F30" s="281"/>
      <c r="G30" s="280" t="s">
        <v>589</v>
      </c>
      <c r="H30" s="281"/>
      <c r="I30" s="278"/>
      <c r="J30" s="280" t="s">
        <v>812</v>
      </c>
      <c r="K30" s="280" t="s">
        <v>590</v>
      </c>
      <c r="L30" s="624"/>
      <c r="M30" s="183"/>
    </row>
    <row r="31" spans="1:13" ht="12.75">
      <c r="A31" s="5" t="s">
        <v>28</v>
      </c>
      <c r="B31" s="280" t="s">
        <v>813</v>
      </c>
      <c r="C31" s="281"/>
      <c r="D31" s="280" t="s">
        <v>776</v>
      </c>
      <c r="E31" s="281"/>
      <c r="F31" s="281"/>
      <c r="G31" s="280" t="s">
        <v>581</v>
      </c>
      <c r="H31" s="281"/>
      <c r="I31" s="278"/>
      <c r="J31" s="280" t="s">
        <v>814</v>
      </c>
      <c r="K31" s="280" t="s">
        <v>591</v>
      </c>
      <c r="L31" s="624"/>
      <c r="M31" s="183"/>
    </row>
  </sheetData>
  <sheetProtection/>
  <mergeCells count="4">
    <mergeCell ref="J3:L3"/>
    <mergeCell ref="A28:M28"/>
    <mergeCell ref="D3:E3"/>
    <mergeCell ref="G3:H3"/>
  </mergeCells>
  <printOptions/>
  <pageMargins left="0.75" right="0.75" top="1" bottom="1" header="0.5" footer="0.5"/>
  <pageSetup horizontalDpi="1200" verticalDpi="1200" orientation="portrait" paperSize="9" r:id="rId1"/>
  <ignoredErrors>
    <ignoredError sqref="F4:G4 B4:D4 J4:K4 L30:M31 B30:C31 D30:K31" numberStoredAsText="1"/>
  </ignoredErrors>
</worksheet>
</file>

<file path=xl/worksheets/sheet30.xml><?xml version="1.0" encoding="utf-8"?>
<worksheet xmlns="http://schemas.openxmlformats.org/spreadsheetml/2006/main" xmlns:r="http://schemas.openxmlformats.org/officeDocument/2006/relationships">
  <sheetPr>
    <pageSetUpPr fitToPage="1"/>
  </sheetPr>
  <dimension ref="A1:F21"/>
  <sheetViews>
    <sheetView showGridLines="0" showZeros="0" zoomScalePageLayoutView="0" workbookViewId="0" topLeftCell="A1">
      <selection activeCell="D23" sqref="D23"/>
    </sheetView>
  </sheetViews>
  <sheetFormatPr defaultColWidth="9.140625" defaultRowHeight="12.75"/>
  <cols>
    <col min="1" max="1" width="55.140625" style="63" customWidth="1"/>
    <col min="2" max="5" width="12.28125" style="63" customWidth="1"/>
    <col min="6" max="6" width="12.28125" style="63" customWidth="1" collapsed="1"/>
    <col min="7" max="7" width="7.7109375" style="63" customWidth="1"/>
    <col min="8" max="16384" width="9.140625" style="63" customWidth="1"/>
  </cols>
  <sheetData>
    <row r="1" spans="1:6" ht="15">
      <c r="A1" s="37" t="s">
        <v>483</v>
      </c>
      <c r="B1" s="36"/>
      <c r="C1" s="36"/>
      <c r="D1" s="36"/>
      <c r="E1" s="36"/>
      <c r="F1" s="36"/>
    </row>
    <row r="2" spans="1:6" ht="14.25" customHeight="1">
      <c r="A2" s="36"/>
      <c r="B2" s="36"/>
      <c r="C2" s="36"/>
      <c r="D2" s="36"/>
      <c r="E2" s="36"/>
      <c r="F2" s="36"/>
    </row>
    <row r="4" spans="1:6" ht="12.75">
      <c r="A4" s="88" t="s">
        <v>12</v>
      </c>
      <c r="B4" s="316" t="s">
        <v>408</v>
      </c>
      <c r="C4" s="316" t="s">
        <v>433</v>
      </c>
      <c r="D4" s="316" t="s">
        <v>491</v>
      </c>
      <c r="E4" s="316" t="s">
        <v>626</v>
      </c>
      <c r="F4" s="316" t="s">
        <v>826</v>
      </c>
    </row>
    <row r="5" spans="1:6" ht="12.75">
      <c r="A5" s="12"/>
      <c r="B5" s="12"/>
      <c r="C5" s="12"/>
      <c r="D5" s="12"/>
      <c r="E5" s="12"/>
      <c r="F5" s="12"/>
    </row>
    <row r="6" spans="1:6" ht="13.5">
      <c r="A6" s="11" t="s">
        <v>499</v>
      </c>
      <c r="B6" s="317">
        <v>10388</v>
      </c>
      <c r="C6" s="317">
        <v>10129</v>
      </c>
      <c r="D6" s="317">
        <v>7845.315173884061</v>
      </c>
      <c r="E6" s="38">
        <v>7719.90538287813</v>
      </c>
      <c r="F6" s="317">
        <v>7799.56085900692</v>
      </c>
    </row>
    <row r="7" spans="1:6" ht="13.5">
      <c r="A7" s="70" t="s">
        <v>576</v>
      </c>
      <c r="B7" s="69">
        <v>19629</v>
      </c>
      <c r="C7" s="69">
        <v>22261</v>
      </c>
      <c r="D7" s="69">
        <v>25432.832079917</v>
      </c>
      <c r="E7" s="69">
        <v>15990.304615161</v>
      </c>
      <c r="F7" s="69">
        <v>17159.5596676529</v>
      </c>
    </row>
    <row r="8" spans="1:6" ht="12.75">
      <c r="A8" s="455"/>
      <c r="B8" s="276"/>
      <c r="C8" s="276"/>
      <c r="D8" s="276"/>
      <c r="E8" s="83"/>
      <c r="F8" s="276"/>
    </row>
    <row r="9" spans="1:6" ht="12.75">
      <c r="A9" s="11"/>
      <c r="B9" s="456"/>
      <c r="C9" s="456"/>
      <c r="D9" s="456"/>
      <c r="E9" s="456"/>
      <c r="F9" s="456"/>
    </row>
    <row r="10" spans="1:6" ht="12.75">
      <c r="A10" s="36" t="s">
        <v>566</v>
      </c>
      <c r="B10" s="457">
        <v>-950</v>
      </c>
      <c r="C10" s="457">
        <v>-1800</v>
      </c>
      <c r="D10" s="457">
        <v>-2500</v>
      </c>
      <c r="E10" s="457">
        <v>-5500</v>
      </c>
      <c r="F10" s="457">
        <v>-1500</v>
      </c>
    </row>
    <row r="11" spans="1:6" ht="12.75">
      <c r="A11" s="36" t="s">
        <v>567</v>
      </c>
      <c r="B11" s="456"/>
      <c r="C11" s="456"/>
      <c r="D11" s="456">
        <v>-2037.83894919452</v>
      </c>
      <c r="E11" s="456"/>
      <c r="F11" s="456"/>
    </row>
    <row r="12" spans="1:6" ht="12.75">
      <c r="A12" s="36" t="s">
        <v>568</v>
      </c>
      <c r="B12" s="456"/>
      <c r="C12" s="456">
        <v>-440.48736798876</v>
      </c>
      <c r="D12" s="456"/>
      <c r="E12" s="456"/>
      <c r="F12" s="456">
        <v>0.009868856</v>
      </c>
    </row>
    <row r="13" spans="1:6" ht="12.75">
      <c r="A13" s="11" t="s">
        <v>569</v>
      </c>
      <c r="B13" s="456"/>
      <c r="C13" s="456"/>
      <c r="D13" s="456"/>
      <c r="E13" s="456">
        <v>3396.72607217</v>
      </c>
      <c r="F13" s="456"/>
    </row>
    <row r="14" spans="1:6" ht="12.75">
      <c r="A14" s="36" t="s">
        <v>570</v>
      </c>
      <c r="B14" s="456">
        <v>1923</v>
      </c>
      <c r="C14" s="456">
        <v>1981.48736798876</v>
      </c>
      <c r="D14" s="456">
        <v>2254.1541230785806</v>
      </c>
      <c r="E14" s="456">
        <v>1977.8641368240692</v>
      </c>
      <c r="F14" s="456">
        <v>1579.64560727279</v>
      </c>
    </row>
    <row r="15" spans="1:6" ht="12.75">
      <c r="A15" s="458" t="s">
        <v>571</v>
      </c>
      <c r="B15" s="459">
        <v>973</v>
      </c>
      <c r="C15" s="459">
        <v>-259</v>
      </c>
      <c r="D15" s="459">
        <v>-2283.6848261159394</v>
      </c>
      <c r="E15" s="459">
        <v>-125.40979100593086</v>
      </c>
      <c r="F15" s="459">
        <v>79.65547612878981</v>
      </c>
    </row>
    <row r="16" spans="1:6" ht="12.75">
      <c r="A16" s="36"/>
      <c r="B16" s="456"/>
      <c r="C16" s="456"/>
      <c r="D16" s="456"/>
      <c r="E16" s="456"/>
      <c r="F16" s="456"/>
    </row>
    <row r="17" spans="1:6" ht="12.75">
      <c r="A17" s="36" t="s">
        <v>572</v>
      </c>
      <c r="B17" s="456"/>
      <c r="C17" s="456"/>
      <c r="D17" s="456">
        <v>2037.6590963788</v>
      </c>
      <c r="E17" s="456"/>
      <c r="F17" s="456"/>
    </row>
    <row r="18" spans="1:6" ht="12.75">
      <c r="A18" s="36" t="s">
        <v>573</v>
      </c>
      <c r="B18" s="456">
        <v>445</v>
      </c>
      <c r="C18" s="456">
        <v>1142</v>
      </c>
      <c r="D18" s="456">
        <v>1.67575592730805</v>
      </c>
      <c r="E18" s="456">
        <v>0.4413698136</v>
      </c>
      <c r="F18" s="456"/>
    </row>
    <row r="19" spans="1:6" ht="12.75">
      <c r="A19" s="70" t="s">
        <v>574</v>
      </c>
      <c r="B19" s="456"/>
      <c r="C19" s="456"/>
      <c r="D19" s="456"/>
      <c r="E19" s="456">
        <v>-5943.569432706</v>
      </c>
      <c r="F19" s="456"/>
    </row>
    <row r="20" spans="1:6" ht="12.75">
      <c r="A20" s="36" t="s">
        <v>575</v>
      </c>
      <c r="B20" s="456">
        <v>506</v>
      </c>
      <c r="C20" s="456">
        <v>1490</v>
      </c>
      <c r="D20" s="456">
        <v>1132.4972276108915</v>
      </c>
      <c r="E20" s="456">
        <v>-3499.3994018636004</v>
      </c>
      <c r="F20" s="456">
        <v>1169.2550524918988</v>
      </c>
    </row>
    <row r="21" spans="1:6" ht="12.75">
      <c r="A21" s="458" t="s">
        <v>571</v>
      </c>
      <c r="B21" s="459">
        <v>951</v>
      </c>
      <c r="C21" s="459">
        <v>2632</v>
      </c>
      <c r="D21" s="459">
        <v>3171.8320799169996</v>
      </c>
      <c r="E21" s="459">
        <v>-9442.527464756</v>
      </c>
      <c r="F21" s="459">
        <v>1169.2550524918988</v>
      </c>
    </row>
  </sheetData>
  <sheetProtection/>
  <printOptions/>
  <pageMargins left="0.7086614173228347" right="0" top="0.3937007874015748" bottom="0.4724409448818898" header="0.1968503937007874" footer="0.2755905511811024"/>
  <pageSetup fitToHeight="1" fitToWidth="1" horizontalDpi="600" verticalDpi="600" orientation="portrait" paperSize="9" scale="81" r:id="rId1"/>
</worksheet>
</file>

<file path=xl/worksheets/sheet31.xml><?xml version="1.0" encoding="utf-8"?>
<worksheet xmlns="http://schemas.openxmlformats.org/spreadsheetml/2006/main" xmlns:r="http://schemas.openxmlformats.org/officeDocument/2006/relationships">
  <sheetPr>
    <pageSetUpPr fitToPage="1"/>
  </sheetPr>
  <dimension ref="A1:R47"/>
  <sheetViews>
    <sheetView showGridLines="0" zoomScalePageLayoutView="0" workbookViewId="0" topLeftCell="A1">
      <selection activeCell="K30" sqref="K30"/>
    </sheetView>
  </sheetViews>
  <sheetFormatPr defaultColWidth="9.140625" defaultRowHeight="12.75"/>
  <cols>
    <col min="1" max="1" width="53.00390625" style="36" customWidth="1"/>
    <col min="2" max="10" width="9.00390625" style="36" customWidth="1"/>
    <col min="11" max="16384" width="9.140625" style="36" customWidth="1"/>
  </cols>
  <sheetData>
    <row r="1" spans="1:3" ht="15">
      <c r="A1" s="37" t="s">
        <v>159</v>
      </c>
      <c r="C1" s="137"/>
    </row>
    <row r="3" spans="1:10" ht="12">
      <c r="A3" s="106"/>
      <c r="B3" s="122" t="s">
        <v>1</v>
      </c>
      <c r="C3" s="122" t="s">
        <v>52</v>
      </c>
      <c r="D3" s="122" t="s">
        <v>53</v>
      </c>
      <c r="E3" s="122" t="s">
        <v>2</v>
      </c>
      <c r="F3" s="122" t="s">
        <v>1</v>
      </c>
      <c r="G3" s="122" t="s">
        <v>52</v>
      </c>
      <c r="H3" s="122" t="s">
        <v>53</v>
      </c>
      <c r="I3" s="122" t="s">
        <v>2</v>
      </c>
      <c r="J3" s="122" t="s">
        <v>1</v>
      </c>
    </row>
    <row r="4" spans="1:10" ht="12">
      <c r="A4" s="105" t="s">
        <v>12</v>
      </c>
      <c r="B4" s="24">
        <v>2017</v>
      </c>
      <c r="C4" s="24">
        <v>2018</v>
      </c>
      <c r="D4" s="24">
        <v>2018</v>
      </c>
      <c r="E4" s="24">
        <v>2018</v>
      </c>
      <c r="F4" s="24">
        <v>2018</v>
      </c>
      <c r="G4" s="24">
        <v>2019</v>
      </c>
      <c r="H4" s="24">
        <v>2019</v>
      </c>
      <c r="I4" s="24">
        <v>2019</v>
      </c>
      <c r="J4" s="24">
        <v>2019</v>
      </c>
    </row>
    <row r="5" spans="1:10" ht="12">
      <c r="A5" s="667" t="s">
        <v>160</v>
      </c>
      <c r="B5" s="90">
        <v>24555.875565931576</v>
      </c>
      <c r="C5" s="90">
        <v>25432.98345345393</v>
      </c>
      <c r="D5" s="90">
        <v>25351.571984688013</v>
      </c>
      <c r="E5" s="90">
        <v>19989.990786826726</v>
      </c>
      <c r="F5" s="90">
        <v>20080.97455898861</v>
      </c>
      <c r="G5" s="90">
        <v>15990.304615161001</v>
      </c>
      <c r="H5" s="90">
        <v>17409.95293862509</v>
      </c>
      <c r="I5" s="90">
        <v>17786.432220668743</v>
      </c>
      <c r="J5" s="90">
        <v>17907.399551394625</v>
      </c>
    </row>
    <row r="6" spans="1:10" ht="13.5">
      <c r="A6" s="6" t="s">
        <v>707</v>
      </c>
      <c r="B6" s="69">
        <v>-50.275230338600004</v>
      </c>
      <c r="C6" s="69">
        <v>0.4335080987</v>
      </c>
      <c r="D6" s="69">
        <v>0.0078617149</v>
      </c>
      <c r="E6" s="69"/>
      <c r="F6" s="69">
        <v>3.7754184033000002</v>
      </c>
      <c r="G6" s="69">
        <v>-8.7609493</v>
      </c>
      <c r="H6" s="69">
        <v>5.6177972425</v>
      </c>
      <c r="I6" s="69">
        <v>0.3435321975</v>
      </c>
      <c r="J6" s="69">
        <v>-233.4295193968</v>
      </c>
    </row>
    <row r="7" spans="1:10" ht="13.5">
      <c r="A7" s="6" t="s">
        <v>708</v>
      </c>
      <c r="B7" s="69">
        <v>295.46556557680003</v>
      </c>
      <c r="C7" s="69">
        <v>289.05001759230004</v>
      </c>
      <c r="D7" s="69">
        <v>333.53815439929997</v>
      </c>
      <c r="E7" s="69">
        <v>247.9831668668</v>
      </c>
      <c r="F7" s="69">
        <v>182.9716655936</v>
      </c>
      <c r="G7" s="69">
        <v>227.1739750353</v>
      </c>
      <c r="H7" s="69">
        <v>324.5862165177</v>
      </c>
      <c r="I7" s="69">
        <v>225.2799175878</v>
      </c>
      <c r="J7" s="69">
        <v>190.3827839544</v>
      </c>
    </row>
    <row r="8" spans="1:10" ht="12">
      <c r="A8" s="6" t="s">
        <v>161</v>
      </c>
      <c r="B8" s="69">
        <v>-395.15319698950003</v>
      </c>
      <c r="C8" s="69">
        <v>-215.88707158870005</v>
      </c>
      <c r="D8" s="69">
        <v>-285.6644162515001</v>
      </c>
      <c r="E8" s="69">
        <v>-303.9169843384</v>
      </c>
      <c r="F8" s="69">
        <v>-302.31532631819994</v>
      </c>
      <c r="G8" s="69">
        <v>-265.30098990080006</v>
      </c>
      <c r="H8" s="69">
        <v>-275.5471757342</v>
      </c>
      <c r="I8" s="69">
        <v>-287.471787197</v>
      </c>
      <c r="J8" s="69">
        <v>-328.19310596120005</v>
      </c>
    </row>
    <row r="9" spans="1:10" ht="13.5">
      <c r="A9" s="6" t="s">
        <v>709</v>
      </c>
      <c r="B9" s="69">
        <v>348.2585328542</v>
      </c>
      <c r="C9" s="69">
        <v>-221.6523606478</v>
      </c>
      <c r="D9" s="69">
        <v>129.8734091458</v>
      </c>
      <c r="E9" s="69">
        <v>28.9874218048</v>
      </c>
      <c r="F9" s="69">
        <v>-1423.600303998101</v>
      </c>
      <c r="G9" s="69">
        <v>88.4596854142</v>
      </c>
      <c r="H9" s="69">
        <v>52.0500936318</v>
      </c>
      <c r="I9" s="69">
        <v>-139.1443804316</v>
      </c>
      <c r="J9" s="69">
        <v>-40.0304555356</v>
      </c>
    </row>
    <row r="10" spans="1:10" ht="12">
      <c r="A10" s="668" t="s">
        <v>162</v>
      </c>
      <c r="B10" s="669">
        <v>248.57090144149998</v>
      </c>
      <c r="C10" s="669">
        <v>-148.48941464420002</v>
      </c>
      <c r="D10" s="669">
        <v>177.74714729359988</v>
      </c>
      <c r="E10" s="669">
        <v>-26.946395666800036</v>
      </c>
      <c r="F10" s="669">
        <v>-1542.943964722701</v>
      </c>
      <c r="G10" s="669">
        <v>50.33267054869994</v>
      </c>
      <c r="H10" s="669">
        <v>101.08913441530001</v>
      </c>
      <c r="I10" s="669">
        <v>-201.33625004080002</v>
      </c>
      <c r="J10" s="669">
        <v>-177.84077754240005</v>
      </c>
    </row>
    <row r="11" spans="1:10" ht="13.5">
      <c r="A11" s="6" t="s">
        <v>710</v>
      </c>
      <c r="B11" s="38">
        <v>21.51953018513031</v>
      </c>
      <c r="C11" s="38">
        <v>21.0697484957</v>
      </c>
      <c r="D11" s="38">
        <v>10.1963095831</v>
      </c>
      <c r="E11" s="38">
        <v>27.5219221608</v>
      </c>
      <c r="F11" s="38">
        <v>52.7906111594</v>
      </c>
      <c r="G11" s="38">
        <v>68.6556054874</v>
      </c>
      <c r="H11" s="38">
        <v>71.56589952259999</v>
      </c>
      <c r="I11" s="38">
        <v>69.24736293960001</v>
      </c>
      <c r="J11" s="38">
        <v>68.0028702556</v>
      </c>
    </row>
    <row r="12" spans="1:10" ht="12">
      <c r="A12" s="6" t="s">
        <v>544</v>
      </c>
      <c r="B12" s="38">
        <v>24.6839288868</v>
      </c>
      <c r="C12" s="38">
        <v>4.211426506</v>
      </c>
      <c r="D12" s="38">
        <v>7.0899111284</v>
      </c>
      <c r="E12" s="69">
        <v>2.7485864136</v>
      </c>
      <c r="F12" s="69">
        <v>8.664204787500001</v>
      </c>
      <c r="G12" s="38">
        <v>-11.090580516300001</v>
      </c>
      <c r="H12" s="38">
        <v>-7.118115148699999</v>
      </c>
      <c r="I12" s="38">
        <v>-5.1844830734</v>
      </c>
      <c r="J12" s="38">
        <v>2.6155799584</v>
      </c>
    </row>
    <row r="13" spans="1:10" ht="13.5">
      <c r="A13" s="668" t="s">
        <v>711</v>
      </c>
      <c r="B13" s="669">
        <v>294.7743605134303</v>
      </c>
      <c r="C13" s="669">
        <v>-123.20823964250003</v>
      </c>
      <c r="D13" s="669">
        <v>195.03336800509987</v>
      </c>
      <c r="E13" s="669">
        <v>3.3241129075999627</v>
      </c>
      <c r="F13" s="669">
        <v>-1481.489148775801</v>
      </c>
      <c r="G13" s="669">
        <v>107.89769551979992</v>
      </c>
      <c r="H13" s="669">
        <v>165.5369187892</v>
      </c>
      <c r="I13" s="669">
        <v>-137.27337017460002</v>
      </c>
      <c r="J13" s="669">
        <v>-107.22232732840004</v>
      </c>
    </row>
    <row r="14" spans="1:10" ht="13.5">
      <c r="A14" s="6" t="s">
        <v>712</v>
      </c>
      <c r="B14" s="69">
        <v>346.5163056662</v>
      </c>
      <c r="C14" s="69">
        <v>-469.7388518876</v>
      </c>
      <c r="D14" s="69">
        <v>488.31814555660003</v>
      </c>
      <c r="E14" s="69">
        <v>162.3378120888</v>
      </c>
      <c r="F14" s="69">
        <v>-1844.9287949409002</v>
      </c>
      <c r="G14" s="69">
        <v>1315.7905420798</v>
      </c>
      <c r="H14" s="69">
        <v>220.40315136019998</v>
      </c>
      <c r="I14" s="69">
        <v>259.4912544736</v>
      </c>
      <c r="J14" s="69">
        <v>538.7121632420001</v>
      </c>
    </row>
    <row r="15" spans="1:10" ht="13.5">
      <c r="A15" s="6" t="s">
        <v>713</v>
      </c>
      <c r="B15" s="69">
        <v>134.01333672660002</v>
      </c>
      <c r="C15" s="69">
        <v>-6.2498422276</v>
      </c>
      <c r="D15" s="69">
        <v>-20.435719394</v>
      </c>
      <c r="E15" s="69">
        <v>-12.697355159999999</v>
      </c>
      <c r="F15" s="69">
        <v>-723.0339169017</v>
      </c>
      <c r="G15" s="69"/>
      <c r="H15" s="69"/>
      <c r="I15" s="69">
        <v>-0.8956142152</v>
      </c>
      <c r="J15" s="69">
        <v>-837.0301196408001</v>
      </c>
    </row>
    <row r="16" spans="1:10" ht="12">
      <c r="A16" s="668" t="s">
        <v>163</v>
      </c>
      <c r="B16" s="670">
        <v>775.3040029062304</v>
      </c>
      <c r="C16" s="670">
        <v>-599.1969337577</v>
      </c>
      <c r="D16" s="670">
        <v>662.9157941676999</v>
      </c>
      <c r="E16" s="670">
        <v>152.96456983639996</v>
      </c>
      <c r="F16" s="670">
        <v>-4049.451860618401</v>
      </c>
      <c r="G16" s="670">
        <v>1423.6882375996</v>
      </c>
      <c r="H16" s="670">
        <v>385.94007014939996</v>
      </c>
      <c r="I16" s="670">
        <v>121.32227008379999</v>
      </c>
      <c r="J16" s="670">
        <v>-405.54028372720006</v>
      </c>
    </row>
    <row r="17" spans="1:10" ht="12">
      <c r="A17" s="6" t="s">
        <v>577</v>
      </c>
      <c r="B17" s="69"/>
      <c r="C17" s="69"/>
      <c r="D17" s="69">
        <v>-5943.569432706</v>
      </c>
      <c r="E17" s="69"/>
      <c r="F17" s="69"/>
      <c r="G17" s="69"/>
      <c r="H17" s="69"/>
      <c r="I17" s="69"/>
      <c r="J17" s="69"/>
    </row>
    <row r="18" spans="1:10" ht="12">
      <c r="A18" s="6" t="s">
        <v>164</v>
      </c>
      <c r="B18" s="38">
        <v>152.079114954725</v>
      </c>
      <c r="C18" s="38">
        <v>517.3519568930818</v>
      </c>
      <c r="D18" s="38">
        <v>-80.93542103788675</v>
      </c>
      <c r="E18" s="69">
        <v>-61.98079767451278</v>
      </c>
      <c r="F18" s="69">
        <v>-44.99350161250914</v>
      </c>
      <c r="G18" s="38">
        <v>4.721035164489899</v>
      </c>
      <c r="H18" s="38">
        <v>-15.078585348248595</v>
      </c>
      <c r="I18" s="38">
        <v>-0.6984715554214811</v>
      </c>
      <c r="J18" s="38">
        <v>-108.8700806176817</v>
      </c>
    </row>
    <row r="19" spans="1:10" ht="13.5">
      <c r="A19" s="668" t="s">
        <v>714</v>
      </c>
      <c r="B19" s="670">
        <v>25432.98345345393</v>
      </c>
      <c r="C19" s="670">
        <v>25351.571984688013</v>
      </c>
      <c r="D19" s="670">
        <v>19989.990786826726</v>
      </c>
      <c r="E19" s="670">
        <v>20080.97455898861</v>
      </c>
      <c r="F19" s="670">
        <v>15990.304615161001</v>
      </c>
      <c r="G19" s="670">
        <v>17409.95293862509</v>
      </c>
      <c r="H19" s="670">
        <v>17786.432220668743</v>
      </c>
      <c r="I19" s="670">
        <v>17907.399551394625</v>
      </c>
      <c r="J19" s="670">
        <v>17159.559667652942</v>
      </c>
    </row>
    <row r="20" spans="1:10" ht="12">
      <c r="A20" s="671" t="s">
        <v>578</v>
      </c>
      <c r="B20" s="457">
        <v>6141.8092621378</v>
      </c>
      <c r="C20" s="457">
        <v>6066.87094472845</v>
      </c>
      <c r="D20" s="457"/>
      <c r="E20" s="457"/>
      <c r="F20" s="457"/>
      <c r="G20" s="457"/>
      <c r="H20" s="457"/>
      <c r="I20" s="457"/>
      <c r="J20" s="457"/>
    </row>
    <row r="21" spans="1:10" ht="12">
      <c r="A21" s="671" t="s">
        <v>579</v>
      </c>
      <c r="B21" s="457">
        <v>19291.17419131613</v>
      </c>
      <c r="C21" s="457">
        <v>19284.701039959564</v>
      </c>
      <c r="D21" s="457">
        <v>19989.990786826726</v>
      </c>
      <c r="E21" s="457">
        <v>20080.97455898861</v>
      </c>
      <c r="F21" s="457">
        <v>15990.304615161001</v>
      </c>
      <c r="G21" s="457">
        <v>17409.95293862509</v>
      </c>
      <c r="H21" s="457">
        <v>17786.432220668743</v>
      </c>
      <c r="I21" s="457">
        <v>17907.399551394625</v>
      </c>
      <c r="J21" s="457">
        <v>17159.559667652942</v>
      </c>
    </row>
    <row r="22" spans="1:10" ht="13.5">
      <c r="A22" s="672" t="s">
        <v>715</v>
      </c>
      <c r="B22" s="673">
        <v>625.13463653</v>
      </c>
      <c r="C22" s="735">
        <v>639.605941665</v>
      </c>
      <c r="D22" s="735">
        <v>639.059693132</v>
      </c>
      <c r="E22" s="735">
        <v>631.6345531878802</v>
      </c>
      <c r="F22" s="735">
        <v>608.73192978029</v>
      </c>
      <c r="G22" s="735">
        <v>588.96296058367</v>
      </c>
      <c r="H22" s="735">
        <v>569.194928884</v>
      </c>
      <c r="I22" s="673">
        <v>549.439341352</v>
      </c>
      <c r="J22" s="673">
        <v>529.67722594239</v>
      </c>
    </row>
    <row r="23" spans="1:10" ht="12">
      <c r="A23" s="674" t="s">
        <v>580</v>
      </c>
      <c r="B23" s="675">
        <v>26058.11808998393</v>
      </c>
      <c r="C23" s="675">
        <v>25991.17792635301</v>
      </c>
      <c r="D23" s="675">
        <v>20629.050479958725</v>
      </c>
      <c r="E23" s="675">
        <v>20712.60911217649</v>
      </c>
      <c r="F23" s="675">
        <v>16599.036544941293</v>
      </c>
      <c r="G23" s="675">
        <v>17998.91589920876</v>
      </c>
      <c r="H23" s="675">
        <v>18355.627149552744</v>
      </c>
      <c r="I23" s="675">
        <v>18456.838892746626</v>
      </c>
      <c r="J23" s="675">
        <v>17689.23689359533</v>
      </c>
    </row>
    <row r="24" spans="1:10" ht="12">
      <c r="A24" s="671"/>
      <c r="B24" s="457"/>
      <c r="C24" s="457"/>
      <c r="D24" s="457"/>
      <c r="E24" s="457"/>
      <c r="F24" s="457"/>
      <c r="G24" s="457"/>
      <c r="H24" s="457"/>
      <c r="I24" s="457"/>
      <c r="J24" s="457"/>
    </row>
    <row r="25" spans="1:10" ht="12">
      <c r="A25" s="605" t="s">
        <v>716</v>
      </c>
      <c r="B25" s="676"/>
      <c r="C25" s="676"/>
      <c r="D25" s="676"/>
      <c r="E25" s="676"/>
      <c r="F25" s="676"/>
      <c r="G25" s="676"/>
      <c r="H25" s="676"/>
      <c r="I25" s="676"/>
      <c r="J25" s="676"/>
    </row>
    <row r="26" spans="1:14" s="746" customFormat="1" ht="12">
      <c r="A26" s="671" t="s">
        <v>165</v>
      </c>
      <c r="B26" s="677"/>
      <c r="C26" s="677"/>
      <c r="D26" s="677"/>
      <c r="E26" s="677"/>
      <c r="F26" s="677"/>
      <c r="G26" s="677"/>
      <c r="H26" s="677"/>
      <c r="I26" s="750"/>
      <c r="J26" s="750" t="s">
        <v>827</v>
      </c>
      <c r="K26" s="750"/>
      <c r="L26" s="744"/>
      <c r="N26" s="744"/>
    </row>
    <row r="27" spans="1:14" s="746" customFormat="1" ht="12">
      <c r="A27" s="671" t="s">
        <v>166</v>
      </c>
      <c r="B27" s="677"/>
      <c r="C27" s="677"/>
      <c r="D27" s="677"/>
      <c r="E27" s="677"/>
      <c r="F27" s="677"/>
      <c r="G27" s="677"/>
      <c r="H27" s="677"/>
      <c r="I27" s="677"/>
      <c r="J27" s="677" t="s">
        <v>828</v>
      </c>
      <c r="K27" s="677"/>
      <c r="L27" s="744"/>
      <c r="N27" s="744"/>
    </row>
    <row r="28" spans="1:14" s="746" customFormat="1" ht="12">
      <c r="A28" s="671" t="s">
        <v>831</v>
      </c>
      <c r="B28" s="677"/>
      <c r="C28" s="677"/>
      <c r="D28" s="677"/>
      <c r="E28" s="677"/>
      <c r="F28" s="677"/>
      <c r="G28" s="677"/>
      <c r="H28" s="677"/>
      <c r="I28" s="677"/>
      <c r="J28" s="677" t="s">
        <v>829</v>
      </c>
      <c r="K28" s="677"/>
      <c r="L28" s="744"/>
      <c r="N28" s="744"/>
    </row>
    <row r="29" spans="1:14" s="746" customFormat="1" ht="12">
      <c r="A29" s="185" t="s">
        <v>832</v>
      </c>
      <c r="B29" s="750"/>
      <c r="C29" s="750"/>
      <c r="D29" s="750"/>
      <c r="E29" s="750"/>
      <c r="F29" s="750"/>
      <c r="G29" s="750"/>
      <c r="H29" s="750"/>
      <c r="I29" s="750"/>
      <c r="J29" s="750" t="s">
        <v>717</v>
      </c>
      <c r="K29" s="750"/>
      <c r="L29" s="745"/>
      <c r="N29" s="745"/>
    </row>
    <row r="30" spans="1:14" s="746" customFormat="1" ht="36.75" customHeight="1">
      <c r="A30" s="751" t="s">
        <v>266</v>
      </c>
      <c r="B30" s="752"/>
      <c r="C30" s="752"/>
      <c r="D30" s="752"/>
      <c r="E30" s="752"/>
      <c r="F30" s="752"/>
      <c r="G30" s="752"/>
      <c r="H30" s="752"/>
      <c r="I30" s="752"/>
      <c r="J30" s="752" t="s">
        <v>830</v>
      </c>
      <c r="K30" s="752"/>
      <c r="L30" s="748"/>
      <c r="N30" s="748"/>
    </row>
    <row r="31" spans="1:14" s="746" customFormat="1" ht="12">
      <c r="A31" s="671" t="s">
        <v>167</v>
      </c>
      <c r="B31" s="661"/>
      <c r="C31" s="661"/>
      <c r="D31" s="661"/>
      <c r="E31" s="661"/>
      <c r="F31" s="661"/>
      <c r="G31" s="661"/>
      <c r="H31" s="661"/>
      <c r="I31" s="661"/>
      <c r="J31" s="661" t="s">
        <v>170</v>
      </c>
      <c r="K31" s="661"/>
      <c r="L31" s="747"/>
      <c r="N31" s="747"/>
    </row>
    <row r="32" spans="1:14" s="746" customFormat="1" ht="12">
      <c r="A32" s="678" t="s">
        <v>168</v>
      </c>
      <c r="B32" s="753"/>
      <c r="C32" s="753"/>
      <c r="D32" s="753"/>
      <c r="E32" s="753"/>
      <c r="F32" s="753"/>
      <c r="G32" s="753"/>
      <c r="H32" s="753"/>
      <c r="I32" s="753"/>
      <c r="J32" s="753" t="s">
        <v>437</v>
      </c>
      <c r="K32" s="753"/>
      <c r="L32" s="749"/>
      <c r="N32" s="749"/>
    </row>
    <row r="33" spans="1:14" s="746" customFormat="1" ht="13.5" customHeight="1">
      <c r="A33" s="679" t="s">
        <v>169</v>
      </c>
      <c r="B33" s="95"/>
      <c r="C33" s="95"/>
      <c r="D33" s="95"/>
      <c r="E33" s="95"/>
      <c r="F33" s="95"/>
      <c r="G33" s="95"/>
      <c r="H33" s="95"/>
      <c r="I33" s="95"/>
      <c r="J33" s="95"/>
      <c r="K33" s="95"/>
      <c r="L33" s="462"/>
      <c r="N33" s="749"/>
    </row>
    <row r="34" spans="1:14" s="746" customFormat="1" ht="12">
      <c r="A34" s="754" t="s">
        <v>438</v>
      </c>
      <c r="B34" s="95"/>
      <c r="C34" s="95"/>
      <c r="D34" s="95"/>
      <c r="E34" s="95"/>
      <c r="F34" s="95"/>
      <c r="G34" s="95"/>
      <c r="H34" s="95"/>
      <c r="I34" s="95"/>
      <c r="J34" s="95">
        <v>-1109</v>
      </c>
      <c r="K34" s="95"/>
      <c r="L34" s="462"/>
      <c r="N34" s="749"/>
    </row>
    <row r="35" spans="1:14" s="746" customFormat="1" ht="12">
      <c r="A35" s="755" t="s">
        <v>439</v>
      </c>
      <c r="B35" s="95"/>
      <c r="C35" s="95"/>
      <c r="D35" s="95"/>
      <c r="E35" s="95"/>
      <c r="F35" s="95"/>
      <c r="G35" s="95"/>
      <c r="H35" s="95"/>
      <c r="I35" s="95"/>
      <c r="J35" s="95">
        <v>1240</v>
      </c>
      <c r="K35" s="95"/>
      <c r="L35" s="462"/>
      <c r="N35" s="749"/>
    </row>
    <row r="36" spans="1:14" s="746" customFormat="1" ht="12">
      <c r="A36" s="754" t="s">
        <v>440</v>
      </c>
      <c r="B36" s="95"/>
      <c r="C36" s="95"/>
      <c r="D36" s="95"/>
      <c r="E36" s="95"/>
      <c r="F36" s="95"/>
      <c r="G36" s="95"/>
      <c r="H36" s="95"/>
      <c r="I36" s="95"/>
      <c r="J36" s="95">
        <v>1513</v>
      </c>
      <c r="K36" s="95"/>
      <c r="L36" s="462"/>
      <c r="N36" s="749"/>
    </row>
    <row r="37" spans="1:10" ht="12">
      <c r="A37" s="756" t="s">
        <v>439</v>
      </c>
      <c r="B37" s="680"/>
      <c r="C37" s="680"/>
      <c r="D37" s="680"/>
      <c r="E37" s="680"/>
      <c r="F37" s="680"/>
      <c r="G37" s="680"/>
      <c r="H37" s="680"/>
      <c r="I37" s="680"/>
      <c r="J37" s="680">
        <v>-1380</v>
      </c>
    </row>
    <row r="39" spans="1:18" ht="13.5">
      <c r="A39" s="840" t="s">
        <v>773</v>
      </c>
      <c r="B39" s="841"/>
      <c r="C39" s="841"/>
      <c r="D39" s="841"/>
      <c r="E39" s="841"/>
      <c r="F39" s="841"/>
      <c r="G39" s="463"/>
      <c r="H39" s="463"/>
      <c r="I39" s="463"/>
      <c r="J39" s="463"/>
      <c r="K39" s="463"/>
      <c r="L39" s="463"/>
      <c r="M39" s="463"/>
      <c r="N39" s="463"/>
      <c r="O39" s="463"/>
      <c r="P39" s="463"/>
      <c r="Q39" s="463"/>
      <c r="R39" s="463"/>
    </row>
    <row r="40" spans="1:18" ht="13.5">
      <c r="A40" s="461" t="s">
        <v>545</v>
      </c>
      <c r="B40" s="463"/>
      <c r="C40" s="463"/>
      <c r="D40" s="463"/>
      <c r="E40" s="463"/>
      <c r="F40" s="463"/>
      <c r="G40" s="463"/>
      <c r="H40" s="463"/>
      <c r="I40" s="463"/>
      <c r="J40" s="463"/>
      <c r="K40" s="463"/>
      <c r="L40" s="463"/>
      <c r="M40" s="463"/>
      <c r="N40" s="463"/>
      <c r="O40" s="463"/>
      <c r="P40" s="463"/>
      <c r="Q40" s="463"/>
      <c r="R40" s="463"/>
    </row>
    <row r="41" spans="1:18" ht="27" customHeight="1">
      <c r="A41" s="838" t="s">
        <v>546</v>
      </c>
      <c r="B41" s="839"/>
      <c r="C41" s="839"/>
      <c r="D41" s="839"/>
      <c r="E41" s="839"/>
      <c r="F41" s="839"/>
      <c r="G41" s="464"/>
      <c r="H41" s="464"/>
      <c r="I41" s="464"/>
      <c r="J41" s="464"/>
      <c r="K41" s="464"/>
      <c r="L41" s="464"/>
      <c r="M41" s="464"/>
      <c r="N41" s="464"/>
      <c r="O41" s="464"/>
      <c r="P41" s="464"/>
      <c r="Q41" s="464"/>
      <c r="R41" s="464"/>
    </row>
    <row r="42" spans="1:18" ht="13.5">
      <c r="A42" s="461" t="s">
        <v>547</v>
      </c>
      <c r="B42" s="417">
        <v>11.5243009501303</v>
      </c>
      <c r="C42" s="417"/>
      <c r="D42" s="417"/>
      <c r="E42" s="417"/>
      <c r="F42" s="417"/>
      <c r="G42" s="463"/>
      <c r="H42" s="463"/>
      <c r="I42" s="463"/>
      <c r="J42" s="463"/>
      <c r="K42" s="463"/>
      <c r="L42" s="463"/>
      <c r="O42" s="463"/>
      <c r="P42" s="463"/>
      <c r="Q42" s="463"/>
      <c r="R42" s="462"/>
    </row>
    <row r="43" spans="1:18" ht="27" customHeight="1">
      <c r="A43" s="838" t="s">
        <v>634</v>
      </c>
      <c r="B43" s="839"/>
      <c r="C43" s="839"/>
      <c r="D43" s="839"/>
      <c r="E43" s="839"/>
      <c r="F43" s="839"/>
      <c r="G43" s="839"/>
      <c r="H43" s="839"/>
      <c r="I43" s="839"/>
      <c r="J43" s="839"/>
      <c r="K43" s="464"/>
      <c r="L43" s="464"/>
      <c r="M43" s="464"/>
      <c r="N43" s="464"/>
      <c r="O43" s="464"/>
      <c r="P43" s="464"/>
      <c r="Q43" s="464"/>
      <c r="R43" s="464"/>
    </row>
    <row r="44" spans="1:18" ht="13.5">
      <c r="A44" s="460" t="s">
        <v>632</v>
      </c>
      <c r="B44" s="464"/>
      <c r="C44" s="464"/>
      <c r="D44" s="464"/>
      <c r="E44" s="464"/>
      <c r="F44" s="464"/>
      <c r="G44" s="464"/>
      <c r="H44" s="464"/>
      <c r="I44" s="464"/>
      <c r="J44" s="464"/>
      <c r="K44" s="464"/>
      <c r="L44" s="464"/>
      <c r="M44" s="464"/>
      <c r="N44" s="464"/>
      <c r="O44" s="464"/>
      <c r="P44" s="464"/>
      <c r="Q44" s="464"/>
      <c r="R44" s="464"/>
    </row>
    <row r="45" spans="1:18" ht="13.5" customHeight="1">
      <c r="A45" s="838" t="s">
        <v>771</v>
      </c>
      <c r="B45" s="839"/>
      <c r="C45" s="839"/>
      <c r="D45" s="839"/>
      <c r="E45" s="839"/>
      <c r="F45" s="839"/>
      <c r="G45" s="839"/>
      <c r="H45" s="464"/>
      <c r="I45" s="464"/>
      <c r="J45" s="464"/>
      <c r="K45" s="464"/>
      <c r="L45" s="464"/>
      <c r="M45" s="464"/>
      <c r="N45" s="464"/>
      <c r="O45" s="464"/>
      <c r="P45" s="464"/>
      <c r="Q45" s="464"/>
      <c r="R45" s="464"/>
    </row>
    <row r="46" spans="1:18" ht="13.5">
      <c r="A46" s="460" t="s">
        <v>633</v>
      </c>
      <c r="B46" s="464"/>
      <c r="C46" s="464"/>
      <c r="D46" s="464"/>
      <c r="E46" s="464"/>
      <c r="F46" s="464"/>
      <c r="G46" s="464"/>
      <c r="H46" s="464"/>
      <c r="I46" s="464"/>
      <c r="J46" s="464"/>
      <c r="K46" s="464"/>
      <c r="L46" s="464"/>
      <c r="M46" s="464"/>
      <c r="N46" s="464"/>
      <c r="O46" s="464"/>
      <c r="P46" s="464"/>
      <c r="Q46" s="464"/>
      <c r="R46" s="464"/>
    </row>
    <row r="47" spans="1:18" ht="13.5">
      <c r="A47" s="461" t="s">
        <v>774</v>
      </c>
      <c r="B47" s="463"/>
      <c r="C47" s="463"/>
      <c r="D47" s="463"/>
      <c r="E47" s="463"/>
      <c r="F47" s="463"/>
      <c r="G47" s="463"/>
      <c r="H47" s="463"/>
      <c r="I47" s="463"/>
      <c r="J47" s="463"/>
      <c r="K47" s="463"/>
      <c r="L47" s="463"/>
      <c r="M47" s="463"/>
      <c r="N47" s="463"/>
      <c r="O47" s="463"/>
      <c r="P47" s="463"/>
      <c r="Q47" s="463"/>
      <c r="R47" s="462"/>
    </row>
  </sheetData>
  <sheetProtection/>
  <mergeCells count="4">
    <mergeCell ref="A41:F41"/>
    <mergeCell ref="A45:G45"/>
    <mergeCell ref="A39:F39"/>
    <mergeCell ref="A43:J43"/>
  </mergeCells>
  <printOptions/>
  <pageMargins left="0.7086614173228347" right="0" top="0.3937007874015748" bottom="0.4724409448818898" header="0.1968503937007874" footer="0.2755905511811024"/>
  <pageSetup fitToHeight="1" fitToWidth="1" horizontalDpi="600" verticalDpi="600" orientation="portrait" paperSize="9" scale="71" r:id="rId1"/>
  <ignoredErrors>
    <ignoredError sqref="J26:J29 A35:A37" numberStoredAsText="1"/>
  </ignoredErrors>
</worksheet>
</file>

<file path=xl/worksheets/sheet32.xml><?xml version="1.0" encoding="utf-8"?>
<worksheet xmlns="http://schemas.openxmlformats.org/spreadsheetml/2006/main" xmlns:r="http://schemas.openxmlformats.org/officeDocument/2006/relationships">
  <sheetPr>
    <pageSetUpPr fitToPage="1"/>
  </sheetPr>
  <dimension ref="A1:P20"/>
  <sheetViews>
    <sheetView showGridLines="0" showZeros="0" zoomScalePageLayoutView="0" workbookViewId="0" topLeftCell="A1">
      <selection activeCell="B24" sqref="B24"/>
    </sheetView>
  </sheetViews>
  <sheetFormatPr defaultColWidth="8.00390625" defaultRowHeight="12.75"/>
  <cols>
    <col min="1" max="1" width="2.421875" style="124" customWidth="1"/>
    <col min="2" max="2" width="33.00390625" style="124" customWidth="1"/>
    <col min="3" max="11" width="8.00390625" style="123" customWidth="1"/>
    <col min="12" max="12" width="8.421875" style="123" customWidth="1"/>
    <col min="13" max="14" width="8.00390625" style="123" customWidth="1"/>
    <col min="15" max="18" width="8.00390625" style="124" customWidth="1"/>
    <col min="19" max="19" width="0" style="124" hidden="1" customWidth="1"/>
    <col min="20" max="16384" width="8.00390625" style="124" customWidth="1"/>
  </cols>
  <sheetData>
    <row r="1" spans="1:2" ht="15">
      <c r="A1" s="421"/>
      <c r="B1" s="16" t="s">
        <v>718</v>
      </c>
    </row>
    <row r="2" ht="15">
      <c r="B2" s="16"/>
    </row>
    <row r="3" spans="2:16" ht="24">
      <c r="B3" s="88" t="s">
        <v>12</v>
      </c>
      <c r="C3" s="74" t="s">
        <v>484</v>
      </c>
      <c r="D3" s="74" t="s">
        <v>509</v>
      </c>
      <c r="E3" s="74" t="s">
        <v>553</v>
      </c>
      <c r="F3" s="74" t="s">
        <v>583</v>
      </c>
      <c r="G3" s="74" t="s">
        <v>592</v>
      </c>
      <c r="H3" s="74" t="s">
        <v>647</v>
      </c>
      <c r="I3" s="74" t="s">
        <v>727</v>
      </c>
      <c r="J3" s="74" t="s">
        <v>777</v>
      </c>
      <c r="K3" s="74" t="s">
        <v>809</v>
      </c>
      <c r="O3" s="123"/>
      <c r="P3" s="123"/>
    </row>
    <row r="4" spans="2:16" ht="12">
      <c r="B4" s="67" t="s">
        <v>14</v>
      </c>
      <c r="C4" s="87">
        <v>258.182058950329</v>
      </c>
      <c r="D4" s="87">
        <v>431.581993669337</v>
      </c>
      <c r="E4" s="87">
        <v>256.142743068665</v>
      </c>
      <c r="F4" s="87">
        <v>41.395499196297</v>
      </c>
      <c r="G4" s="87">
        <v>-220.502870160502</v>
      </c>
      <c r="H4" s="87">
        <v>-373.44473351372</v>
      </c>
      <c r="I4" s="87">
        <v>-84.706805772408</v>
      </c>
      <c r="J4" s="87">
        <v>91.473354662909</v>
      </c>
      <c r="K4" s="87">
        <v>-11.393695121061</v>
      </c>
      <c r="O4" s="123"/>
      <c r="P4" s="123"/>
    </row>
    <row r="5" spans="2:16" ht="12">
      <c r="B5" s="67" t="s">
        <v>15</v>
      </c>
      <c r="C5" s="87">
        <v>619.16288901871</v>
      </c>
      <c r="D5" s="87">
        <v>523.2560119183502</v>
      </c>
      <c r="E5" s="87">
        <v>531.1747874804299</v>
      </c>
      <c r="F5" s="87">
        <v>593.9534625919</v>
      </c>
      <c r="G5" s="87">
        <v>744.1647331292199</v>
      </c>
      <c r="H5" s="87">
        <v>527.767950260289</v>
      </c>
      <c r="I5" s="87">
        <v>617.079061416297</v>
      </c>
      <c r="J5" s="87">
        <v>587.8310596435109</v>
      </c>
      <c r="K5" s="87">
        <v>658.865364524122</v>
      </c>
      <c r="O5" s="123"/>
      <c r="P5" s="123"/>
    </row>
    <row r="6" spans="2:16" ht="12">
      <c r="B6" s="67" t="s">
        <v>16</v>
      </c>
      <c r="C6" s="87">
        <v>161.76707830426</v>
      </c>
      <c r="D6" s="87">
        <v>29.22545085542099</v>
      </c>
      <c r="E6" s="87">
        <v>314.665967967109</v>
      </c>
      <c r="F6" s="87">
        <v>363.48462509909695</v>
      </c>
      <c r="G6" s="87">
        <v>318.45007032059</v>
      </c>
      <c r="H6" s="87">
        <v>393.33533233886897</v>
      </c>
      <c r="I6" s="87">
        <v>169.34710268754898</v>
      </c>
      <c r="J6" s="87">
        <v>106.936306228997</v>
      </c>
      <c r="K6" s="87">
        <v>935.8655790053759</v>
      </c>
      <c r="O6" s="123"/>
      <c r="P6" s="123"/>
    </row>
    <row r="7" spans="2:16" ht="12">
      <c r="B7" s="72" t="s">
        <v>17</v>
      </c>
      <c r="C7" s="87">
        <v>71.16493427998793</v>
      </c>
      <c r="D7" s="87">
        <v>90.90247822321</v>
      </c>
      <c r="E7" s="87">
        <v>-63.945147027808986</v>
      </c>
      <c r="F7" s="87">
        <v>75.7717236171</v>
      </c>
      <c r="G7" s="87">
        <v>-11.529137154846001</v>
      </c>
      <c r="H7" s="87">
        <v>93.65675373384501</v>
      </c>
      <c r="I7" s="87">
        <v>45.37929484976</v>
      </c>
      <c r="J7" s="87">
        <v>106.564003655243</v>
      </c>
      <c r="K7" s="87">
        <v>308.58767093162305</v>
      </c>
      <c r="O7" s="123"/>
      <c r="P7" s="123"/>
    </row>
    <row r="8" spans="2:16" ht="12">
      <c r="B8" s="96" t="s">
        <v>18</v>
      </c>
      <c r="C8" s="97">
        <v>1110.2769605532867</v>
      </c>
      <c r="D8" s="97">
        <v>1074.9659346663182</v>
      </c>
      <c r="E8" s="97">
        <v>1038.038351488395</v>
      </c>
      <c r="F8" s="97">
        <v>1074.6053105043939</v>
      </c>
      <c r="G8" s="97">
        <v>830.5827961344619</v>
      </c>
      <c r="H8" s="97">
        <v>641.3153028192829</v>
      </c>
      <c r="I8" s="97">
        <v>747.098653181198</v>
      </c>
      <c r="J8" s="97">
        <v>892.8047241906598</v>
      </c>
      <c r="K8" s="97">
        <v>1891.9249193400601</v>
      </c>
      <c r="O8" s="123"/>
      <c r="P8" s="123"/>
    </row>
    <row r="9" spans="2:16" ht="12">
      <c r="B9" s="12" t="s">
        <v>19</v>
      </c>
      <c r="C9" s="87">
        <v>-1253.44157406915</v>
      </c>
      <c r="D9" s="87">
        <v>-1270.6163923176498</v>
      </c>
      <c r="E9" s="87">
        <v>-1352.2892944344699</v>
      </c>
      <c r="F9" s="87">
        <v>-1283.9839642107602</v>
      </c>
      <c r="G9" s="87">
        <v>-1075.15387203236</v>
      </c>
      <c r="H9" s="87">
        <v>-1311.9303782674601</v>
      </c>
      <c r="I9" s="87">
        <v>-1328.10579165947</v>
      </c>
      <c r="J9" s="87">
        <v>-1298.8221176136499</v>
      </c>
      <c r="K9" s="87">
        <v>-1354.73166061498</v>
      </c>
      <c r="O9" s="123"/>
      <c r="P9" s="123"/>
    </row>
    <row r="10" spans="2:16" ht="12">
      <c r="B10" s="89" t="s">
        <v>20</v>
      </c>
      <c r="C10" s="87">
        <v>857.4596720939029</v>
      </c>
      <c r="D10" s="87">
        <v>730.323338874761</v>
      </c>
      <c r="E10" s="87">
        <v>693.692886441911</v>
      </c>
      <c r="F10" s="87">
        <v>780.279246701715</v>
      </c>
      <c r="G10" s="87">
        <v>973.849394161193</v>
      </c>
      <c r="H10" s="87">
        <v>1020.1751386593099</v>
      </c>
      <c r="I10" s="87">
        <v>1167.26613317225</v>
      </c>
      <c r="J10" s="87">
        <v>1065.5432307841702</v>
      </c>
      <c r="K10" s="87">
        <v>1211.8488754698499</v>
      </c>
      <c r="O10" s="123"/>
      <c r="P10" s="123"/>
    </row>
    <row r="11" spans="2:16" ht="24" customHeight="1">
      <c r="B11" s="98" t="s">
        <v>21</v>
      </c>
      <c r="C11" s="87">
        <v>-181.40902608035498</v>
      </c>
      <c r="D11" s="87">
        <v>-135.062045736596</v>
      </c>
      <c r="E11" s="87">
        <v>-136.254921019339</v>
      </c>
      <c r="F11" s="87">
        <v>-136.25074876617</v>
      </c>
      <c r="G11" s="87">
        <v>-141.364751410455</v>
      </c>
      <c r="H11" s="87">
        <v>-355.510312378069</v>
      </c>
      <c r="I11" s="87">
        <v>-364.663675006579</v>
      </c>
      <c r="J11" s="87">
        <v>-327.730554719896</v>
      </c>
      <c r="K11" s="87">
        <v>-427.011178963189</v>
      </c>
      <c r="O11" s="123"/>
      <c r="P11" s="123"/>
    </row>
    <row r="12" spans="2:16" ht="12">
      <c r="B12" s="99" t="s">
        <v>22</v>
      </c>
      <c r="C12" s="97">
        <v>-577.390928055602</v>
      </c>
      <c r="D12" s="97">
        <v>-675.3550991794848</v>
      </c>
      <c r="E12" s="97">
        <v>-794.8513290118979</v>
      </c>
      <c r="F12" s="97">
        <v>-639.9554662752151</v>
      </c>
      <c r="G12" s="97">
        <v>-242.6692292816219</v>
      </c>
      <c r="H12" s="97">
        <v>-647.2655519862192</v>
      </c>
      <c r="I12" s="97">
        <v>-525.5033334937991</v>
      </c>
      <c r="J12" s="97">
        <v>-561.0094415493757</v>
      </c>
      <c r="K12" s="97">
        <v>-569.8939641083191</v>
      </c>
      <c r="O12" s="123"/>
      <c r="P12" s="123"/>
    </row>
    <row r="13" spans="2:16" ht="12">
      <c r="B13" s="100" t="s">
        <v>23</v>
      </c>
      <c r="C13" s="101">
        <v>532.8860324976847</v>
      </c>
      <c r="D13" s="101">
        <v>399.61083548683337</v>
      </c>
      <c r="E13" s="101">
        <v>243.18702247649708</v>
      </c>
      <c r="F13" s="101">
        <v>434.6498442291787</v>
      </c>
      <c r="G13" s="101">
        <v>587.91356685284</v>
      </c>
      <c r="H13" s="101">
        <v>-5.95024916693626</v>
      </c>
      <c r="I13" s="101">
        <v>221.59531968739884</v>
      </c>
      <c r="J13" s="101">
        <v>331.7952826412842</v>
      </c>
      <c r="K13" s="101">
        <v>1322.030955231741</v>
      </c>
      <c r="O13" s="123"/>
      <c r="P13" s="123"/>
    </row>
    <row r="14" spans="2:16" ht="24">
      <c r="B14" s="102" t="s">
        <v>294</v>
      </c>
      <c r="C14" s="87"/>
      <c r="D14" s="87"/>
      <c r="E14" s="87"/>
      <c r="F14" s="87"/>
      <c r="G14" s="87">
        <v>-1.6943670640539998</v>
      </c>
      <c r="H14" s="87"/>
      <c r="I14" s="87"/>
      <c r="J14" s="87"/>
      <c r="K14" s="87">
        <v>-1.2562876916</v>
      </c>
      <c r="O14" s="123"/>
      <c r="P14" s="123"/>
    </row>
    <row r="15" spans="2:16" ht="12">
      <c r="B15" s="102" t="s">
        <v>516</v>
      </c>
      <c r="C15" s="87"/>
      <c r="D15" s="87">
        <v>-14.50191144</v>
      </c>
      <c r="E15" s="87">
        <v>33.677195526000006</v>
      </c>
      <c r="F15" s="87">
        <v>6.2669966640000005</v>
      </c>
      <c r="G15" s="87"/>
      <c r="H15" s="87">
        <v>-1.992736348172</v>
      </c>
      <c r="I15" s="87">
        <v>10.662375937492</v>
      </c>
      <c r="J15" s="87">
        <v>-21.852109693088</v>
      </c>
      <c r="K15" s="87">
        <v>-9.3164876326</v>
      </c>
      <c r="O15" s="123"/>
      <c r="P15" s="123"/>
    </row>
    <row r="16" spans="2:16" ht="12">
      <c r="B16" s="72" t="s">
        <v>24</v>
      </c>
      <c r="C16" s="87">
        <v>1.118222749</v>
      </c>
      <c r="D16" s="87">
        <v>0</v>
      </c>
      <c r="E16" s="87"/>
      <c r="F16" s="87"/>
      <c r="G16" s="87"/>
      <c r="H16" s="208"/>
      <c r="I16" s="208"/>
      <c r="J16" s="208"/>
      <c r="K16" s="208"/>
      <c r="O16" s="123"/>
      <c r="P16" s="123"/>
    </row>
    <row r="17" spans="2:16" ht="24">
      <c r="B17" s="304" t="s">
        <v>488</v>
      </c>
      <c r="C17" s="558">
        <v>534.1651353247076</v>
      </c>
      <c r="D17" s="558">
        <v>385.1615382759974</v>
      </c>
      <c r="E17" s="558">
        <v>277.0135203007941</v>
      </c>
      <c r="F17" s="558">
        <v>440.8238279152617</v>
      </c>
      <c r="G17" s="558">
        <v>585.950435665845</v>
      </c>
      <c r="H17" s="558">
        <v>-7.9223952434082605</v>
      </c>
      <c r="I17" s="558">
        <v>232.57656239969083</v>
      </c>
      <c r="J17" s="558">
        <v>309.98877677209623</v>
      </c>
      <c r="K17" s="558">
        <v>1311.458179907541</v>
      </c>
      <c r="O17" s="123"/>
      <c r="P17" s="123"/>
    </row>
    <row r="18" spans="2:11" ht="2.25" customHeight="1">
      <c r="B18" s="99"/>
      <c r="C18" s="97"/>
      <c r="D18" s="97"/>
      <c r="E18" s="97"/>
      <c r="F18" s="97"/>
      <c r="G18" s="97"/>
      <c r="H18" s="97"/>
      <c r="I18" s="97"/>
      <c r="J18" s="97"/>
      <c r="K18" s="97"/>
    </row>
    <row r="19" spans="2:11" ht="12">
      <c r="B19" s="305" t="s">
        <v>486</v>
      </c>
      <c r="C19" s="681">
        <v>-1896.222</v>
      </c>
      <c r="D19" s="681">
        <v>0</v>
      </c>
      <c r="E19" s="681">
        <v>4506.16476</v>
      </c>
      <c r="F19" s="681"/>
      <c r="G19" s="681"/>
      <c r="H19" s="681"/>
      <c r="I19" s="681"/>
      <c r="J19" s="681"/>
      <c r="K19" s="681"/>
    </row>
    <row r="20" spans="2:11" ht="12">
      <c r="B20" s="103" t="s">
        <v>25</v>
      </c>
      <c r="C20" s="103">
        <v>-1362.0568646752922</v>
      </c>
      <c r="D20" s="103">
        <v>385.1615382759974</v>
      </c>
      <c r="E20" s="103">
        <v>4783.178280300794</v>
      </c>
      <c r="F20" s="103">
        <v>440.8238279152617</v>
      </c>
      <c r="G20" s="103">
        <v>585.950435665845</v>
      </c>
      <c r="H20" s="103">
        <v>-7.9223952434082605</v>
      </c>
      <c r="I20" s="103">
        <v>232.57656239969083</v>
      </c>
      <c r="J20" s="103">
        <v>309.98877677209623</v>
      </c>
      <c r="K20" s="103">
        <v>1311.458179907541</v>
      </c>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U30"/>
  <sheetViews>
    <sheetView showGridLines="0" showZeros="0" zoomScalePageLayoutView="0" workbookViewId="0" topLeftCell="A1">
      <selection activeCell="B33" sqref="B33"/>
    </sheetView>
  </sheetViews>
  <sheetFormatPr defaultColWidth="8.00390625" defaultRowHeight="12.75"/>
  <cols>
    <col min="1" max="1" width="2.421875" style="124" customWidth="1"/>
    <col min="2" max="2" width="40.57421875" style="124" customWidth="1"/>
    <col min="3" max="11" width="8.00390625" style="123" customWidth="1"/>
    <col min="12" max="12" width="8.421875" style="123" customWidth="1"/>
    <col min="13" max="19" width="8.00390625" style="123" customWidth="1"/>
    <col min="20" max="23" width="8.00390625" style="124" customWidth="1"/>
    <col min="24" max="24" width="0" style="124" hidden="1" customWidth="1"/>
    <col min="25" max="16384" width="8.00390625" style="124" customWidth="1"/>
  </cols>
  <sheetData>
    <row r="1" spans="1:2" ht="15">
      <c r="A1" s="421"/>
      <c r="B1" s="16" t="s">
        <v>719</v>
      </c>
    </row>
    <row r="2" ht="15">
      <c r="B2" s="16" t="s">
        <v>31</v>
      </c>
    </row>
    <row r="3" spans="2:21" ht="24">
      <c r="B3" s="682" t="s">
        <v>12</v>
      </c>
      <c r="C3" s="683" t="s">
        <v>484</v>
      </c>
      <c r="D3" s="683" t="s">
        <v>509</v>
      </c>
      <c r="E3" s="683" t="s">
        <v>553</v>
      </c>
      <c r="F3" s="683" t="s">
        <v>583</v>
      </c>
      <c r="G3" s="683" t="s">
        <v>592</v>
      </c>
      <c r="H3" s="683" t="s">
        <v>647</v>
      </c>
      <c r="I3" s="683" t="s">
        <v>727</v>
      </c>
      <c r="J3" s="683" t="s">
        <v>777</v>
      </c>
      <c r="K3" s="683" t="s">
        <v>809</v>
      </c>
      <c r="T3" s="123"/>
      <c r="U3" s="123"/>
    </row>
    <row r="4" spans="2:21" ht="12">
      <c r="B4" s="684" t="s">
        <v>14</v>
      </c>
      <c r="C4" s="456">
        <v>-6.596045191817</v>
      </c>
      <c r="D4" s="456">
        <v>-4.917680873565001</v>
      </c>
      <c r="E4" s="456">
        <v>-5.4997364144350005</v>
      </c>
      <c r="F4" s="456">
        <v>-7.463301154984</v>
      </c>
      <c r="G4" s="684">
        <v>-8.072306402002</v>
      </c>
      <c r="H4" s="684">
        <v>-6.8607608868</v>
      </c>
      <c r="I4" s="684">
        <v>-6.7109921452</v>
      </c>
      <c r="J4" s="67">
        <v>-6.902250940799999</v>
      </c>
      <c r="K4" s="67">
        <v>-6.03911556726</v>
      </c>
      <c r="T4" s="123"/>
      <c r="U4" s="123"/>
    </row>
    <row r="5" spans="2:21" ht="12">
      <c r="B5" s="684" t="s">
        <v>15</v>
      </c>
      <c r="C5" s="456">
        <v>610.2220546654439</v>
      </c>
      <c r="D5" s="456">
        <v>512.769548687045</v>
      </c>
      <c r="E5" s="456">
        <v>517.869743151923</v>
      </c>
      <c r="F5" s="456">
        <v>559.614633921604</v>
      </c>
      <c r="G5" s="684">
        <v>691.209708513031</v>
      </c>
      <c r="H5" s="684">
        <v>496.997606934031</v>
      </c>
      <c r="I5" s="684">
        <v>570.30217392647</v>
      </c>
      <c r="J5" s="67">
        <v>523.52050988854</v>
      </c>
      <c r="K5" s="67">
        <v>595.17149756408</v>
      </c>
      <c r="T5" s="123"/>
      <c r="U5" s="123"/>
    </row>
    <row r="6" spans="2:21" ht="12">
      <c r="B6" s="684" t="s">
        <v>16</v>
      </c>
      <c r="C6" s="456">
        <v>-1.210024100533</v>
      </c>
      <c r="D6" s="456">
        <v>-13.650862991980999</v>
      </c>
      <c r="E6" s="456">
        <v>-4.196843797891</v>
      </c>
      <c r="F6" s="456">
        <v>-0.7911140769999999</v>
      </c>
      <c r="G6" s="684">
        <v>1.6341589443339999</v>
      </c>
      <c r="H6" s="684">
        <v>15.009741717999999</v>
      </c>
      <c r="I6" s="684">
        <v>2.8406372035</v>
      </c>
      <c r="J6" s="67">
        <v>22.5467763905</v>
      </c>
      <c r="K6" s="67">
        <v>-6.173465876</v>
      </c>
      <c r="T6" s="123"/>
      <c r="U6" s="123"/>
    </row>
    <row r="7" spans="2:21" ht="12">
      <c r="B7" s="684" t="s">
        <v>17</v>
      </c>
      <c r="C7" s="456">
        <v>0.760012700928</v>
      </c>
      <c r="D7" s="456">
        <v>0.063783228</v>
      </c>
      <c r="E7" s="456">
        <v>1.63473564164</v>
      </c>
      <c r="F7" s="456">
        <v>0.9437422265000001</v>
      </c>
      <c r="G7" s="684">
        <v>0.919121444795</v>
      </c>
      <c r="H7" s="684">
        <v>1.566647575</v>
      </c>
      <c r="I7" s="684">
        <v>1.057099295</v>
      </c>
      <c r="J7" s="67">
        <v>1.0072677300000001</v>
      </c>
      <c r="K7" s="67">
        <v>0.999110936</v>
      </c>
      <c r="T7" s="123"/>
      <c r="U7" s="123"/>
    </row>
    <row r="8" spans="2:21" ht="12">
      <c r="B8" s="685" t="s">
        <v>18</v>
      </c>
      <c r="C8" s="685">
        <v>603.175998074022</v>
      </c>
      <c r="D8" s="685">
        <v>494.264788049499</v>
      </c>
      <c r="E8" s="685">
        <v>509.807898581237</v>
      </c>
      <c r="F8" s="685">
        <v>552.30396091612</v>
      </c>
      <c r="G8" s="685">
        <v>685.6906825001581</v>
      </c>
      <c r="H8" s="685">
        <v>506.713235340231</v>
      </c>
      <c r="I8" s="685">
        <v>567.48891827977</v>
      </c>
      <c r="J8" s="97">
        <v>540.17230306824</v>
      </c>
      <c r="K8" s="97">
        <v>583.95802705682</v>
      </c>
      <c r="T8" s="123"/>
      <c r="U8" s="123"/>
    </row>
    <row r="9" spans="2:21" ht="12">
      <c r="B9" s="686" t="s">
        <v>19</v>
      </c>
      <c r="C9" s="684">
        <v>-95.425218897552</v>
      </c>
      <c r="D9" s="684">
        <v>-91.144626462561</v>
      </c>
      <c r="E9" s="684">
        <v>-113.935534689303</v>
      </c>
      <c r="F9" s="684">
        <v>-89.6063279257</v>
      </c>
      <c r="G9" s="684">
        <v>-79.236393675167</v>
      </c>
      <c r="H9" s="684">
        <v>-102.0605711607</v>
      </c>
      <c r="I9" s="684">
        <v>-101.0870400428</v>
      </c>
      <c r="J9" s="67">
        <v>-90.6248423533</v>
      </c>
      <c r="K9" s="67">
        <v>-123.5263830432</v>
      </c>
      <c r="T9" s="123"/>
      <c r="U9" s="123"/>
    </row>
    <row r="10" spans="2:21" ht="12">
      <c r="B10" s="687" t="s">
        <v>20</v>
      </c>
      <c r="C10" s="684">
        <v>-103.50231794181401</v>
      </c>
      <c r="D10" s="684">
        <v>-94.32106931712201</v>
      </c>
      <c r="E10" s="684">
        <v>-94.396328691606</v>
      </c>
      <c r="F10" s="684">
        <v>-96.947232855596</v>
      </c>
      <c r="G10" s="684">
        <v>-112.482138579767</v>
      </c>
      <c r="H10" s="684">
        <v>-110.44261826014001</v>
      </c>
      <c r="I10" s="684">
        <v>-112.39499124131</v>
      </c>
      <c r="J10" s="67">
        <v>-109.03429149759</v>
      </c>
      <c r="K10" s="67">
        <v>-121.58507573051999</v>
      </c>
      <c r="T10" s="123"/>
      <c r="U10" s="123"/>
    </row>
    <row r="11" spans="2:21" ht="24" customHeight="1">
      <c r="B11" s="688" t="s">
        <v>21</v>
      </c>
      <c r="C11" s="684">
        <v>-2.3614600663900003</v>
      </c>
      <c r="D11" s="684">
        <v>-2.3416359987860003</v>
      </c>
      <c r="E11" s="684">
        <v>-1.845691892094</v>
      </c>
      <c r="F11" s="684">
        <v>-0.5714018846</v>
      </c>
      <c r="G11" s="684">
        <v>-0.5634971249899999</v>
      </c>
      <c r="H11" s="684">
        <v>-2.4331227977</v>
      </c>
      <c r="I11" s="684">
        <v>-1.0906085728000001</v>
      </c>
      <c r="J11" s="67">
        <v>-1.7343587719</v>
      </c>
      <c r="K11" s="67">
        <v>-1.7330469720000001</v>
      </c>
      <c r="T11" s="123"/>
      <c r="U11" s="123"/>
    </row>
    <row r="12" spans="2:21" ht="12">
      <c r="B12" s="689" t="s">
        <v>22</v>
      </c>
      <c r="C12" s="685">
        <v>-201.28899690575602</v>
      </c>
      <c r="D12" s="685">
        <v>-187.807331778469</v>
      </c>
      <c r="E12" s="685">
        <v>-210.177555273003</v>
      </c>
      <c r="F12" s="685">
        <v>-187.124962665896</v>
      </c>
      <c r="G12" s="685">
        <v>-192.282029379924</v>
      </c>
      <c r="H12" s="685">
        <v>-214.93631221854</v>
      </c>
      <c r="I12" s="685">
        <v>-214.57263985691</v>
      </c>
      <c r="J12" s="97">
        <v>-201.39349262278998</v>
      </c>
      <c r="K12" s="97">
        <v>-246.84450574572</v>
      </c>
      <c r="T12" s="123"/>
      <c r="U12" s="123"/>
    </row>
    <row r="13" spans="2:21" ht="12">
      <c r="B13" s="684" t="s">
        <v>24</v>
      </c>
      <c r="C13" s="684"/>
      <c r="D13" s="684"/>
      <c r="E13" s="684"/>
      <c r="F13" s="684"/>
      <c r="G13" s="684"/>
      <c r="H13" s="684"/>
      <c r="I13" s="684"/>
      <c r="J13" s="684"/>
      <c r="K13" s="684"/>
      <c r="T13" s="123"/>
      <c r="U13" s="123"/>
    </row>
    <row r="14" spans="2:21" ht="12">
      <c r="B14" s="690" t="s">
        <v>720</v>
      </c>
      <c r="C14" s="685">
        <v>401.997785047416</v>
      </c>
      <c r="D14" s="685">
        <v>306.453004111868</v>
      </c>
      <c r="E14" s="685">
        <v>299.63026256786003</v>
      </c>
      <c r="F14" s="685">
        <v>365.17895803642404</v>
      </c>
      <c r="G14" s="685">
        <v>493.40864333487605</v>
      </c>
      <c r="H14" s="685">
        <v>291.77692312169097</v>
      </c>
      <c r="I14" s="685">
        <v>352.91627842286005</v>
      </c>
      <c r="J14" s="685">
        <v>338.77881044545006</v>
      </c>
      <c r="K14" s="685">
        <v>337.11352131110004</v>
      </c>
      <c r="T14" s="123"/>
      <c r="U14" s="123"/>
    </row>
    <row r="15" spans="2:21" ht="12">
      <c r="B15" s="691"/>
      <c r="C15" s="692"/>
      <c r="D15" s="692"/>
      <c r="E15" s="692"/>
      <c r="F15" s="692"/>
      <c r="G15" s="692"/>
      <c r="H15" s="692"/>
      <c r="I15" s="692"/>
      <c r="J15" s="692"/>
      <c r="K15" s="692"/>
      <c r="T15" s="123"/>
      <c r="U15" s="123"/>
    </row>
    <row r="16" spans="2:21" ht="12">
      <c r="B16" s="693" t="s">
        <v>235</v>
      </c>
      <c r="C16" s="694">
        <v>0.3337151968057153</v>
      </c>
      <c r="D16" s="694">
        <v>0.3799731162715575</v>
      </c>
      <c r="E16" s="694">
        <v>0.41226814229028974</v>
      </c>
      <c r="F16" s="694">
        <v>0.33880793169671874</v>
      </c>
      <c r="G16" s="694">
        <v>0.28042094531433226</v>
      </c>
      <c r="H16" s="694">
        <v>0.4241774187607744</v>
      </c>
      <c r="I16" s="694">
        <v>0.3781089514617208</v>
      </c>
      <c r="J16" s="694">
        <v>0.37283194913706624</v>
      </c>
      <c r="K16" s="694">
        <v>0.4227093289389815</v>
      </c>
      <c r="T16" s="123"/>
      <c r="U16" s="123"/>
    </row>
    <row r="17" spans="2:21" ht="12">
      <c r="B17" s="693" t="s">
        <v>240</v>
      </c>
      <c r="C17" s="695">
        <v>179.13</v>
      </c>
      <c r="D17" s="695">
        <v>174.49</v>
      </c>
      <c r="E17" s="695">
        <v>184.84</v>
      </c>
      <c r="F17" s="695">
        <v>183.39</v>
      </c>
      <c r="G17" s="695">
        <v>187.53</v>
      </c>
      <c r="H17" s="695">
        <v>190.08</v>
      </c>
      <c r="I17" s="695">
        <v>189.29</v>
      </c>
      <c r="J17" s="695">
        <v>194.605</v>
      </c>
      <c r="K17" s="695">
        <v>200.74</v>
      </c>
      <c r="T17" s="123"/>
      <c r="U17" s="123"/>
    </row>
    <row r="18" spans="2:11" ht="2.25" customHeight="1">
      <c r="B18" s="693"/>
      <c r="C18" s="693"/>
      <c r="D18" s="693"/>
      <c r="E18" s="693"/>
      <c r="F18" s="693"/>
      <c r="G18" s="693"/>
      <c r="H18" s="693"/>
      <c r="I18" s="693"/>
      <c r="J18" s="693"/>
      <c r="K18" s="693"/>
    </row>
    <row r="19" spans="2:11" ht="12">
      <c r="B19" s="696" t="s">
        <v>721</v>
      </c>
      <c r="C19" s="697">
        <v>630.3244957240761</v>
      </c>
      <c r="D19" s="697">
        <v>636.3126187534787</v>
      </c>
      <c r="E19" s="697">
        <v>663.136805447046</v>
      </c>
      <c r="F19" s="697">
        <v>684.9183948593751</v>
      </c>
      <c r="G19" s="697">
        <v>621.7796535651217</v>
      </c>
      <c r="H19" s="697">
        <v>688.260521543808</v>
      </c>
      <c r="I19" s="697">
        <v>702.810724578733</v>
      </c>
      <c r="J19" s="697">
        <v>724.4180474196785</v>
      </c>
      <c r="K19" s="697">
        <v>735.9657384322636</v>
      </c>
    </row>
    <row r="20" spans="2:11" ht="12">
      <c r="B20" s="693" t="s">
        <v>722</v>
      </c>
      <c r="C20" s="697">
        <v>37.293923175900474</v>
      </c>
      <c r="D20" s="697">
        <v>7.744254096012596</v>
      </c>
      <c r="E20" s="697">
        <v>11.105807616323077</v>
      </c>
      <c r="F20" s="697">
        <v>13.895569813061972</v>
      </c>
      <c r="G20" s="697">
        <v>14.755508613352072</v>
      </c>
      <c r="H20" s="697">
        <v>-7.533000000000001</v>
      </c>
      <c r="I20" s="697">
        <v>-4.82869932265142</v>
      </c>
      <c r="J20" s="697">
        <v>0.249</v>
      </c>
      <c r="K20" s="697">
        <v>-2.9402049226789</v>
      </c>
    </row>
    <row r="24" spans="2:11" ht="15">
      <c r="B24" s="698" t="s">
        <v>723</v>
      </c>
      <c r="C24" s="699"/>
      <c r="D24" s="699"/>
      <c r="E24" s="699"/>
      <c r="F24" s="700"/>
      <c r="G24" s="700"/>
      <c r="H24" s="701"/>
      <c r="I24" s="701"/>
      <c r="J24" s="701"/>
      <c r="K24" s="701"/>
    </row>
    <row r="25" spans="2:11" ht="24">
      <c r="B25" s="702"/>
      <c r="C25" s="702" t="s">
        <v>484</v>
      </c>
      <c r="D25" s="702" t="s">
        <v>509</v>
      </c>
      <c r="E25" s="702" t="s">
        <v>553</v>
      </c>
      <c r="F25" s="702" t="s">
        <v>583</v>
      </c>
      <c r="G25" s="702" t="s">
        <v>592</v>
      </c>
      <c r="H25" s="702" t="s">
        <v>647</v>
      </c>
      <c r="I25" s="702" t="s">
        <v>727</v>
      </c>
      <c r="J25" s="702" t="s">
        <v>777</v>
      </c>
      <c r="K25" s="702" t="s">
        <v>809</v>
      </c>
    </row>
    <row r="26" spans="2:11" ht="12">
      <c r="B26" s="703" t="s">
        <v>387</v>
      </c>
      <c r="C26" s="704">
        <v>0.4624185253962981</v>
      </c>
      <c r="D26" s="704">
        <v>0.45990577179070374</v>
      </c>
      <c r="E26" s="704">
        <v>0.46827561256314565</v>
      </c>
      <c r="F26" s="704">
        <v>0.4675952601382455</v>
      </c>
      <c r="G26" s="704">
        <v>0.4430492460634513</v>
      </c>
      <c r="H26" s="704">
        <v>0.45700561454361666</v>
      </c>
      <c r="I26" s="704">
        <v>0.4563009511189368</v>
      </c>
      <c r="J26" s="704">
        <v>0.4477756369281466</v>
      </c>
      <c r="K26" s="704">
        <v>0.47350132195188854</v>
      </c>
    </row>
    <row r="27" spans="2:11" ht="12">
      <c r="B27" s="703" t="s">
        <v>461</v>
      </c>
      <c r="C27" s="704">
        <v>0.27602077234208455</v>
      </c>
      <c r="D27" s="704">
        <v>0.2719239641703737</v>
      </c>
      <c r="E27" s="704">
        <v>0.27023676126964524</v>
      </c>
      <c r="F27" s="704">
        <v>0.26677917910284094</v>
      </c>
      <c r="G27" s="704">
        <v>0.2720322247347297</v>
      </c>
      <c r="H27" s="704">
        <v>0.2670521815483961</v>
      </c>
      <c r="I27" s="704">
        <v>0.26370710006305054</v>
      </c>
      <c r="J27" s="704">
        <v>0.2617755070628927</v>
      </c>
      <c r="K27" s="704">
        <v>0.2619232233789128</v>
      </c>
    </row>
    <row r="28" spans="2:11" ht="12">
      <c r="B28" s="703" t="s">
        <v>462</v>
      </c>
      <c r="C28" s="704">
        <v>0.21039940869970725</v>
      </c>
      <c r="D28" s="704">
        <v>0.21813604776532708</v>
      </c>
      <c r="E28" s="704">
        <v>0.21507357927184792</v>
      </c>
      <c r="F28" s="704">
        <v>0.21818236095396415</v>
      </c>
      <c r="G28" s="704">
        <v>0.2397244649527548</v>
      </c>
      <c r="H28" s="704">
        <v>0.22454493910037385</v>
      </c>
      <c r="I28" s="704">
        <v>0.22968968817745303</v>
      </c>
      <c r="J28" s="704">
        <v>0.24129208523608794</v>
      </c>
      <c r="K28" s="704">
        <v>0.21794266846698598</v>
      </c>
    </row>
    <row r="29" spans="2:11" ht="12.75" thickBot="1">
      <c r="B29" s="703" t="s">
        <v>463</v>
      </c>
      <c r="C29" s="704">
        <v>0.051161293561910084</v>
      </c>
      <c r="D29" s="704">
        <v>0.050034216273595646</v>
      </c>
      <c r="E29" s="704">
        <v>0.046414046895361154</v>
      </c>
      <c r="F29" s="704">
        <v>0.04744319980494953</v>
      </c>
      <c r="G29" s="704">
        <v>0.045194064249064185</v>
      </c>
      <c r="H29" s="704">
        <v>0.05139726480761349</v>
      </c>
      <c r="I29" s="704">
        <v>0.05030226064055964</v>
      </c>
      <c r="J29" s="704">
        <v>0.04915677077287269</v>
      </c>
      <c r="K29" s="704">
        <v>0.04663278620221275</v>
      </c>
    </row>
    <row r="30" spans="2:11" ht="12.75" thickBot="1">
      <c r="B30" s="705" t="s">
        <v>724</v>
      </c>
      <c r="C30" s="706">
        <v>630.3244957240761</v>
      </c>
      <c r="D30" s="706">
        <v>636.3126187534787</v>
      </c>
      <c r="E30" s="706">
        <v>663.136805447046</v>
      </c>
      <c r="F30" s="706">
        <v>684.9183948593751</v>
      </c>
      <c r="G30" s="706">
        <v>621.7796535651217</v>
      </c>
      <c r="H30" s="706">
        <v>688.260521543808</v>
      </c>
      <c r="I30" s="706">
        <v>702.810724578733</v>
      </c>
      <c r="J30" s="706">
        <v>724.4180474196785</v>
      </c>
      <c r="K30" s="706">
        <v>735.9657384322636</v>
      </c>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4.xml><?xml version="1.0" encoding="utf-8"?>
<worksheet xmlns="http://schemas.openxmlformats.org/spreadsheetml/2006/main" xmlns:r="http://schemas.openxmlformats.org/officeDocument/2006/relationships">
  <dimension ref="A1:J24"/>
  <sheetViews>
    <sheetView showGridLines="0" zoomScalePageLayoutView="0" workbookViewId="0" topLeftCell="A1">
      <selection activeCell="A28" sqref="A28"/>
    </sheetView>
  </sheetViews>
  <sheetFormatPr defaultColWidth="9.140625" defaultRowHeight="12.75"/>
  <cols>
    <col min="1" max="1" width="35.8515625" style="3" customWidth="1"/>
    <col min="2" max="16384" width="9.140625" style="3" customWidth="1"/>
  </cols>
  <sheetData>
    <row r="1" ht="15">
      <c r="A1" s="47" t="s">
        <v>29</v>
      </c>
    </row>
    <row r="3" spans="1:10" ht="24">
      <c r="A3" s="88" t="s">
        <v>12</v>
      </c>
      <c r="B3" s="275" t="s">
        <v>484</v>
      </c>
      <c r="C3" s="275" t="s">
        <v>509</v>
      </c>
      <c r="D3" s="275" t="s">
        <v>553</v>
      </c>
      <c r="E3" s="275" t="s">
        <v>583</v>
      </c>
      <c r="F3" s="275" t="s">
        <v>592</v>
      </c>
      <c r="G3" s="275" t="s">
        <v>647</v>
      </c>
      <c r="H3" s="275" t="s">
        <v>727</v>
      </c>
      <c r="I3" s="275" t="s">
        <v>777</v>
      </c>
      <c r="J3" s="275" t="s">
        <v>809</v>
      </c>
    </row>
    <row r="4" spans="1:10" ht="12.75">
      <c r="A4" s="67" t="s">
        <v>14</v>
      </c>
      <c r="B4" s="87">
        <v>5183.81058604874</v>
      </c>
      <c r="C4" s="87">
        <v>4988.01758157996</v>
      </c>
      <c r="D4" s="87">
        <v>5500.0758974768</v>
      </c>
      <c r="E4" s="87">
        <v>5318.61880917919</v>
      </c>
      <c r="F4" s="87">
        <v>5215.11848129739</v>
      </c>
      <c r="G4" s="87">
        <v>5345.12516296417</v>
      </c>
      <c r="H4" s="87">
        <v>5692.37239487629</v>
      </c>
      <c r="I4" s="87">
        <v>5982.80729595702</v>
      </c>
      <c r="J4" s="87">
        <v>5930.008423271151</v>
      </c>
    </row>
    <row r="5" spans="1:10" ht="12.75">
      <c r="A5" s="67" t="s">
        <v>15</v>
      </c>
      <c r="B5" s="87">
        <v>4727.76770870362</v>
      </c>
      <c r="C5" s="87">
        <v>4190.26261388817</v>
      </c>
      <c r="D5" s="87">
        <v>4814.40355296617</v>
      </c>
      <c r="E5" s="87">
        <v>4511.997475586099</v>
      </c>
      <c r="F5" s="87">
        <v>4847.74523088694</v>
      </c>
      <c r="G5" s="87">
        <v>4291.57115636853</v>
      </c>
      <c r="H5" s="87">
        <v>4734.81535071116</v>
      </c>
      <c r="I5" s="87">
        <v>4693.08364115649</v>
      </c>
      <c r="J5" s="87">
        <v>4989.09136598064</v>
      </c>
    </row>
    <row r="6" spans="1:10" ht="12.75">
      <c r="A6" s="67" t="s">
        <v>16</v>
      </c>
      <c r="B6" s="87">
        <v>1630.41616011308</v>
      </c>
      <c r="C6" s="87">
        <v>1455.35139002927</v>
      </c>
      <c r="D6" s="87">
        <v>1606.2700516938198</v>
      </c>
      <c r="E6" s="87">
        <v>1505.59317556673</v>
      </c>
      <c r="F6" s="87">
        <v>1512.00774336779</v>
      </c>
      <c r="G6" s="87">
        <v>2117.57846744966</v>
      </c>
      <c r="H6" s="87">
        <v>1482.13323228102</v>
      </c>
      <c r="I6" s="87">
        <v>1195.5389639264001</v>
      </c>
      <c r="J6" s="87">
        <v>2821.80746892285</v>
      </c>
    </row>
    <row r="7" spans="1:10" ht="12.75">
      <c r="A7" s="72" t="s">
        <v>17</v>
      </c>
      <c r="B7" s="87">
        <v>304.87282684436303</v>
      </c>
      <c r="C7" s="87">
        <v>153.455615674189</v>
      </c>
      <c r="D7" s="87">
        <v>-17.804786707081</v>
      </c>
      <c r="E7" s="87">
        <v>97.10187606891999</v>
      </c>
      <c r="F7" s="87">
        <v>169.404831367735</v>
      </c>
      <c r="G7" s="87">
        <v>152.561739335135</v>
      </c>
      <c r="H7" s="87">
        <v>287.25594005871903</v>
      </c>
      <c r="I7" s="87">
        <v>70.14466425679299</v>
      </c>
      <c r="J7" s="87">
        <v>348.536584895484</v>
      </c>
    </row>
    <row r="8" spans="1:10" ht="12.75">
      <c r="A8" s="96" t="s">
        <v>18</v>
      </c>
      <c r="B8" s="97">
        <v>11846.867281709803</v>
      </c>
      <c r="C8" s="97">
        <v>10787.087201171591</v>
      </c>
      <c r="D8" s="97">
        <v>11902.944715429709</v>
      </c>
      <c r="E8" s="97">
        <v>11433.311336400939</v>
      </c>
      <c r="F8" s="97">
        <v>11744.276286919856</v>
      </c>
      <c r="G8" s="97">
        <v>11906.836526117495</v>
      </c>
      <c r="H8" s="97">
        <v>12196.576917927188</v>
      </c>
      <c r="I8" s="97">
        <v>11941.574565296702</v>
      </c>
      <c r="J8" s="97">
        <v>14089.443843070127</v>
      </c>
    </row>
    <row r="9" spans="1:10" ht="12.75">
      <c r="A9" s="12" t="s">
        <v>19</v>
      </c>
      <c r="B9" s="87">
        <v>-3523.09339316838</v>
      </c>
      <c r="C9" s="87">
        <v>-3516.2494892615</v>
      </c>
      <c r="D9" s="87">
        <v>-3547.3212027994</v>
      </c>
      <c r="E9" s="87">
        <v>-3558.5528697861096</v>
      </c>
      <c r="F9" s="87">
        <v>-3381.65872394846</v>
      </c>
      <c r="G9" s="87">
        <v>-3632.68889480916</v>
      </c>
      <c r="H9" s="87">
        <v>-3617.69869328809</v>
      </c>
      <c r="I9" s="87">
        <v>-3602.71615557402</v>
      </c>
      <c r="J9" s="87">
        <v>-3806.53770076313</v>
      </c>
    </row>
    <row r="10" spans="1:10" ht="12.75">
      <c r="A10" s="89" t="s">
        <v>20</v>
      </c>
      <c r="B10" s="87">
        <v>-1830.1487881559399</v>
      </c>
      <c r="C10" s="87">
        <v>-1732.6224153277</v>
      </c>
      <c r="D10" s="87">
        <v>-1796.7023845470899</v>
      </c>
      <c r="E10" s="87">
        <v>-1680.5282321218301</v>
      </c>
      <c r="F10" s="87">
        <v>-1991.42641445001</v>
      </c>
      <c r="G10" s="87">
        <v>-1589.9964808036598</v>
      </c>
      <c r="H10" s="87">
        <v>-1679.57443745308</v>
      </c>
      <c r="I10" s="87">
        <v>-1607.20166368543</v>
      </c>
      <c r="J10" s="87">
        <v>-1745.86881292664</v>
      </c>
    </row>
    <row r="11" spans="1:10" ht="24" customHeight="1">
      <c r="A11" s="89" t="s">
        <v>21</v>
      </c>
      <c r="B11" s="87">
        <v>-251.687410576908</v>
      </c>
      <c r="C11" s="87">
        <v>-181.350590438517</v>
      </c>
      <c r="D11" s="87">
        <v>-183.007830746485</v>
      </c>
      <c r="E11" s="87">
        <v>-182.310584916842</v>
      </c>
      <c r="F11" s="87">
        <v>-188.316420565986</v>
      </c>
      <c r="G11" s="87">
        <v>-399.011206940012</v>
      </c>
      <c r="H11" s="87">
        <v>-410.306137630808</v>
      </c>
      <c r="I11" s="87">
        <v>-378.953637897779</v>
      </c>
      <c r="J11" s="87">
        <v>-473.946922317201</v>
      </c>
    </row>
    <row r="12" spans="1:10" ht="12.75">
      <c r="A12" s="99" t="s">
        <v>22</v>
      </c>
      <c r="B12" s="97">
        <v>-5604.929591901228</v>
      </c>
      <c r="C12" s="97">
        <v>-5430.222495027718</v>
      </c>
      <c r="D12" s="97">
        <v>-5527.0314180929745</v>
      </c>
      <c r="E12" s="97">
        <v>-5421.391686824782</v>
      </c>
      <c r="F12" s="97">
        <v>-5561.401558964456</v>
      </c>
      <c r="G12" s="97">
        <v>-5621.696582552832</v>
      </c>
      <c r="H12" s="97">
        <v>-5707.579268371978</v>
      </c>
      <c r="I12" s="97">
        <v>-5588.871457157229</v>
      </c>
      <c r="J12" s="97">
        <v>-6026.353436006971</v>
      </c>
    </row>
    <row r="13" spans="1:10" ht="12.75">
      <c r="A13" s="100" t="s">
        <v>23</v>
      </c>
      <c r="B13" s="101">
        <v>6241.937689808575</v>
      </c>
      <c r="C13" s="101">
        <v>5356.864706143873</v>
      </c>
      <c r="D13" s="101">
        <v>6375.913297336734</v>
      </c>
      <c r="E13" s="101">
        <v>6011.919649576157</v>
      </c>
      <c r="F13" s="101">
        <v>6182.8747279554</v>
      </c>
      <c r="G13" s="101">
        <v>6285.139943564663</v>
      </c>
      <c r="H13" s="101">
        <v>6488.99764955521</v>
      </c>
      <c r="I13" s="101">
        <v>6352.7031081394725</v>
      </c>
      <c r="J13" s="101">
        <v>8063.090407063156</v>
      </c>
    </row>
    <row r="14" spans="1:10" ht="24">
      <c r="A14" s="102" t="s">
        <v>294</v>
      </c>
      <c r="B14" s="87">
        <v>-36.614277966872</v>
      </c>
      <c r="C14" s="87">
        <v>8.053286729754</v>
      </c>
      <c r="D14" s="87">
        <v>12.839510924827</v>
      </c>
      <c r="E14" s="87">
        <v>-1.348578935873</v>
      </c>
      <c r="F14" s="87">
        <v>-1.792478442976</v>
      </c>
      <c r="G14" s="87">
        <v>0.45603281227000003</v>
      </c>
      <c r="H14" s="87">
        <v>0.076812645663</v>
      </c>
      <c r="I14" s="87">
        <v>0.616267058137</v>
      </c>
      <c r="J14" s="87">
        <v>-3.0234769114569997</v>
      </c>
    </row>
    <row r="15" spans="1:10" ht="12.75">
      <c r="A15" s="102" t="s">
        <v>516</v>
      </c>
      <c r="B15" s="87"/>
      <c r="C15" s="87">
        <v>-108.579531155076</v>
      </c>
      <c r="D15" s="87">
        <v>-221.386767261959</v>
      </c>
      <c r="E15" s="87">
        <v>-423.52231876076405</v>
      </c>
      <c r="F15" s="87">
        <v>-412.59869466373</v>
      </c>
      <c r="G15" s="87">
        <v>-421.915462952974</v>
      </c>
      <c r="H15" s="87">
        <v>-385.763031026643</v>
      </c>
      <c r="I15" s="87">
        <v>-489.06320046983296</v>
      </c>
      <c r="J15" s="87">
        <v>-997.346018651305</v>
      </c>
    </row>
    <row r="16" spans="1:10" ht="12.75">
      <c r="A16" s="282" t="s">
        <v>24</v>
      </c>
      <c r="B16" s="83">
        <v>-104.80725294039999</v>
      </c>
      <c r="C16" s="83"/>
      <c r="D16" s="83"/>
      <c r="E16" s="83"/>
      <c r="F16" s="83"/>
      <c r="G16" s="83"/>
      <c r="H16" s="83"/>
      <c r="I16" s="83"/>
      <c r="J16" s="83"/>
    </row>
    <row r="17" spans="1:10" ht="24">
      <c r="A17" s="283" t="s">
        <v>488</v>
      </c>
      <c r="B17" s="101">
        <v>6100.516158901303</v>
      </c>
      <c r="C17" s="101">
        <v>5256.338461718547</v>
      </c>
      <c r="D17" s="101">
        <v>6167.366040999607</v>
      </c>
      <c r="E17" s="101">
        <v>5587.048751879521</v>
      </c>
      <c r="F17" s="101">
        <v>5768.483554848697</v>
      </c>
      <c r="G17" s="101">
        <v>5863.68051342396</v>
      </c>
      <c r="H17" s="101">
        <v>6103.311431174229</v>
      </c>
      <c r="I17" s="101">
        <v>5864.256174727776</v>
      </c>
      <c r="J17" s="101">
        <v>7062.720911500392</v>
      </c>
    </row>
    <row r="18" spans="1:7" ht="3.75" customHeight="1">
      <c r="A18" s="12"/>
      <c r="B18" s="284"/>
      <c r="C18" s="12"/>
      <c r="D18" s="12"/>
      <c r="E18" s="12"/>
      <c r="F18" s="12"/>
      <c r="G18" s="12"/>
    </row>
    <row r="19" spans="1:10" ht="12.75">
      <c r="A19" s="285" t="s">
        <v>486</v>
      </c>
      <c r="B19" s="168">
        <v>-1896.222</v>
      </c>
      <c r="C19" s="168"/>
      <c r="D19" s="168">
        <v>4506.16476</v>
      </c>
      <c r="E19" s="168"/>
      <c r="F19" s="168"/>
      <c r="G19" s="168"/>
      <c r="H19" s="168"/>
      <c r="I19" s="168"/>
      <c r="J19" s="168"/>
    </row>
    <row r="20" spans="1:10" ht="12.75">
      <c r="A20" s="97" t="s">
        <v>25</v>
      </c>
      <c r="B20" s="286">
        <v>4203.2941589013035</v>
      </c>
      <c r="C20" s="97">
        <v>5256.338461718547</v>
      </c>
      <c r="D20" s="97">
        <v>10673.530800999608</v>
      </c>
      <c r="E20" s="97">
        <v>5587.048751879521</v>
      </c>
      <c r="F20" s="97">
        <v>5768.483554848697</v>
      </c>
      <c r="G20" s="97">
        <v>5863.68051342396</v>
      </c>
      <c r="H20" s="97">
        <v>6103.311431174229</v>
      </c>
      <c r="I20" s="97">
        <v>5864.256174727776</v>
      </c>
      <c r="J20" s="97">
        <v>7062.720911500392</v>
      </c>
    </row>
    <row r="21" spans="1:10" ht="12.75">
      <c r="A21" s="276" t="s">
        <v>26</v>
      </c>
      <c r="B21" s="83">
        <v>-1032.32074386677</v>
      </c>
      <c r="C21" s="83">
        <v>-1261.49808648075</v>
      </c>
      <c r="D21" s="83">
        <v>-649.4062183991499</v>
      </c>
      <c r="E21" s="83">
        <v>-1048.49457149837</v>
      </c>
      <c r="F21" s="83">
        <v>-1192.20331267678</v>
      </c>
      <c r="G21" s="83">
        <v>-1182.26288632481</v>
      </c>
      <c r="H21" s="83">
        <v>-1211.3673316398902</v>
      </c>
      <c r="I21" s="83">
        <v>-1092.06755495539</v>
      </c>
      <c r="J21" s="83">
        <v>-1231.5731772282502</v>
      </c>
    </row>
    <row r="22" spans="1:10" ht="12.75">
      <c r="A22" s="96" t="s">
        <v>30</v>
      </c>
      <c r="B22" s="277">
        <v>3171.9734150345334</v>
      </c>
      <c r="C22" s="277">
        <v>3994.8403752377963</v>
      </c>
      <c r="D22" s="277">
        <v>10024.124582600458</v>
      </c>
      <c r="E22" s="277">
        <v>4538.55418038115</v>
      </c>
      <c r="F22" s="277">
        <v>4576.280242171917</v>
      </c>
      <c r="G22" s="277">
        <v>4681.41762709915</v>
      </c>
      <c r="H22" s="277">
        <v>4891.944099534339</v>
      </c>
      <c r="I22" s="277">
        <v>4772.188619772386</v>
      </c>
      <c r="J22" s="277">
        <v>5831.147734272141</v>
      </c>
    </row>
    <row r="23" spans="1:10" ht="3" customHeight="1">
      <c r="A23" s="708"/>
      <c r="B23" s="277">
        <v>0.005721803</v>
      </c>
      <c r="C23" s="277">
        <v>0</v>
      </c>
      <c r="D23" s="277">
        <v>0</v>
      </c>
      <c r="E23" s="277">
        <v>0</v>
      </c>
      <c r="F23" s="277">
        <v>0</v>
      </c>
      <c r="G23" s="277">
        <v>0</v>
      </c>
      <c r="H23" s="277">
        <v>0</v>
      </c>
      <c r="I23" s="277">
        <v>0</v>
      </c>
      <c r="J23" s="277">
        <v>0</v>
      </c>
    </row>
    <row r="24" spans="1:10" ht="12.75" customHeight="1">
      <c r="A24" s="104" t="s">
        <v>193</v>
      </c>
      <c r="B24" s="87">
        <v>3171.9877585675304</v>
      </c>
      <c r="C24" s="87">
        <v>3994.8403752378003</v>
      </c>
      <c r="D24" s="87">
        <v>10024.1245826005</v>
      </c>
      <c r="E24" s="87">
        <v>4538.55418037676</v>
      </c>
      <c r="F24" s="87">
        <v>4576.28024217191</v>
      </c>
      <c r="G24" s="87">
        <v>4681.41762709915</v>
      </c>
      <c r="H24" s="87">
        <v>4891.94409953434</v>
      </c>
      <c r="I24" s="87">
        <v>4772.188619772391</v>
      </c>
      <c r="J24" s="87">
        <v>5831.14773427214</v>
      </c>
    </row>
  </sheetData>
  <sheetProtection/>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0"/>
  <sheetViews>
    <sheetView showGridLines="0" zoomScalePageLayoutView="0" workbookViewId="0" topLeftCell="A1">
      <selection activeCell="K19" sqref="K19"/>
    </sheetView>
  </sheetViews>
  <sheetFormatPr defaultColWidth="9.140625" defaultRowHeight="12.75"/>
  <cols>
    <col min="1" max="1" width="45.28125" style="3" customWidth="1"/>
    <col min="2" max="16384" width="9.140625" style="3" customWidth="1"/>
  </cols>
  <sheetData>
    <row r="1" ht="15">
      <c r="A1" s="68" t="s">
        <v>11</v>
      </c>
    </row>
    <row r="3" spans="1:10" ht="12.75">
      <c r="A3" s="757"/>
      <c r="B3" s="19" t="s">
        <v>1</v>
      </c>
      <c r="C3" s="19" t="s">
        <v>52</v>
      </c>
      <c r="D3" s="19" t="s">
        <v>53</v>
      </c>
      <c r="E3" s="19" t="s">
        <v>2</v>
      </c>
      <c r="F3" s="19" t="s">
        <v>1</v>
      </c>
      <c r="G3" s="19" t="s">
        <v>52</v>
      </c>
      <c r="H3" s="19" t="s">
        <v>53</v>
      </c>
      <c r="I3" s="19" t="s">
        <v>2</v>
      </c>
      <c r="J3" s="19" t="s">
        <v>1</v>
      </c>
    </row>
    <row r="4" spans="1:10" ht="12.75">
      <c r="A4" s="758" t="s">
        <v>0</v>
      </c>
      <c r="B4" s="4" t="s">
        <v>442</v>
      </c>
      <c r="C4" s="4" t="s">
        <v>510</v>
      </c>
      <c r="D4" s="4" t="s">
        <v>510</v>
      </c>
      <c r="E4" s="4" t="s">
        <v>510</v>
      </c>
      <c r="F4" s="4" t="s">
        <v>510</v>
      </c>
      <c r="G4" s="4" t="s">
        <v>646</v>
      </c>
      <c r="H4" s="4" t="s">
        <v>646</v>
      </c>
      <c r="I4" s="4" t="s">
        <v>646</v>
      </c>
      <c r="J4" s="4" t="s">
        <v>646</v>
      </c>
    </row>
    <row r="5" ht="4.5" customHeight="1">
      <c r="A5" s="759"/>
    </row>
    <row r="6" spans="1:14" ht="12.75">
      <c r="A6" s="288" t="s">
        <v>3</v>
      </c>
      <c r="B6" s="280" t="s">
        <v>729</v>
      </c>
      <c r="C6" s="760" t="s">
        <v>730</v>
      </c>
      <c r="D6" s="760" t="s">
        <v>731</v>
      </c>
      <c r="E6" s="280" t="s">
        <v>732</v>
      </c>
      <c r="F6" s="761" t="s">
        <v>728</v>
      </c>
      <c r="G6" s="280" t="s">
        <v>732</v>
      </c>
      <c r="H6" s="280" t="s">
        <v>733</v>
      </c>
      <c r="I6" s="762" t="s">
        <v>778</v>
      </c>
      <c r="J6" s="762" t="s">
        <v>815</v>
      </c>
      <c r="K6" s="280"/>
      <c r="L6" s="762"/>
      <c r="M6" s="762"/>
      <c r="N6" s="762"/>
    </row>
    <row r="7" spans="1:14" s="537" customFormat="1" ht="24">
      <c r="A7" s="89" t="s">
        <v>870</v>
      </c>
      <c r="B7" s="763" t="s">
        <v>734</v>
      </c>
      <c r="C7" s="764" t="s">
        <v>735</v>
      </c>
      <c r="D7" s="764" t="s">
        <v>736</v>
      </c>
      <c r="E7" s="280" t="s">
        <v>737</v>
      </c>
      <c r="F7" s="761" t="s">
        <v>738</v>
      </c>
      <c r="G7" s="280" t="s">
        <v>738</v>
      </c>
      <c r="H7" s="280" t="s">
        <v>733</v>
      </c>
      <c r="I7" s="280" t="s">
        <v>778</v>
      </c>
      <c r="J7" s="280" t="s">
        <v>815</v>
      </c>
      <c r="K7" s="280"/>
      <c r="L7" s="280"/>
      <c r="M7" s="762"/>
      <c r="N7" s="280"/>
    </row>
    <row r="8" spans="1:14" s="537" customFormat="1" ht="12.75">
      <c r="A8" s="6" t="s">
        <v>835</v>
      </c>
      <c r="B8" s="280" t="s">
        <v>836</v>
      </c>
      <c r="C8" s="280" t="s">
        <v>837</v>
      </c>
      <c r="D8" s="280" t="s">
        <v>838</v>
      </c>
      <c r="E8" s="280" t="s">
        <v>839</v>
      </c>
      <c r="F8" s="280" t="s">
        <v>737</v>
      </c>
      <c r="G8" s="280" t="s">
        <v>839</v>
      </c>
      <c r="H8" s="280" t="s">
        <v>840</v>
      </c>
      <c r="I8" s="280" t="s">
        <v>733</v>
      </c>
      <c r="J8" s="280" t="s">
        <v>736</v>
      </c>
      <c r="K8" s="280"/>
      <c r="L8" s="280"/>
      <c r="M8" s="762"/>
      <c r="N8" s="280"/>
    </row>
    <row r="9" spans="1:14" s="537" customFormat="1" ht="24">
      <c r="A9" s="5" t="s">
        <v>871</v>
      </c>
      <c r="B9" s="280" t="s">
        <v>841</v>
      </c>
      <c r="C9" s="280" t="s">
        <v>842</v>
      </c>
      <c r="D9" s="280" t="s">
        <v>843</v>
      </c>
      <c r="E9" s="280" t="s">
        <v>733</v>
      </c>
      <c r="F9" s="280" t="s">
        <v>844</v>
      </c>
      <c r="G9" s="280" t="s">
        <v>845</v>
      </c>
      <c r="H9" s="280" t="s">
        <v>840</v>
      </c>
      <c r="I9" s="280" t="s">
        <v>733</v>
      </c>
      <c r="J9" s="280" t="s">
        <v>736</v>
      </c>
      <c r="K9" s="280"/>
      <c r="L9" s="280"/>
      <c r="M9" s="762"/>
      <c r="N9" s="280"/>
    </row>
    <row r="10" spans="1:14" ht="12.75">
      <c r="A10" s="288" t="s">
        <v>4</v>
      </c>
      <c r="B10" s="280" t="s">
        <v>740</v>
      </c>
      <c r="C10" s="760" t="s">
        <v>739</v>
      </c>
      <c r="D10" s="760" t="s">
        <v>741</v>
      </c>
      <c r="E10" s="280" t="s">
        <v>742</v>
      </c>
      <c r="F10" s="761" t="s">
        <v>742</v>
      </c>
      <c r="G10" s="280" t="s">
        <v>742</v>
      </c>
      <c r="H10" s="280" t="s">
        <v>742</v>
      </c>
      <c r="I10" s="280" t="s">
        <v>739</v>
      </c>
      <c r="J10" s="280" t="s">
        <v>816</v>
      </c>
      <c r="K10" s="280"/>
      <c r="L10" s="280"/>
      <c r="M10" s="280"/>
      <c r="N10" s="280"/>
    </row>
    <row r="11" spans="1:14" ht="12.75">
      <c r="A11" s="288" t="s">
        <v>375</v>
      </c>
      <c r="B11" s="280" t="s">
        <v>745</v>
      </c>
      <c r="C11" s="760" t="s">
        <v>746</v>
      </c>
      <c r="D11" s="760" t="s">
        <v>747</v>
      </c>
      <c r="E11" s="280" t="s">
        <v>743</v>
      </c>
      <c r="F11" s="280" t="s">
        <v>744</v>
      </c>
      <c r="G11" s="280" t="s">
        <v>746</v>
      </c>
      <c r="H11" s="280" t="s">
        <v>746</v>
      </c>
      <c r="I11" s="280" t="s">
        <v>779</v>
      </c>
      <c r="J11" s="280" t="s">
        <v>817</v>
      </c>
      <c r="K11" s="280"/>
      <c r="L11" s="280"/>
      <c r="M11" s="280"/>
      <c r="N11" s="280"/>
    </row>
    <row r="12" spans="1:14" ht="12.75">
      <c r="A12" s="288"/>
      <c r="B12" s="280"/>
      <c r="C12" s="760"/>
      <c r="D12" s="760"/>
      <c r="E12" s="280"/>
      <c r="F12" s="280"/>
      <c r="G12" s="280"/>
      <c r="H12" s="280"/>
      <c r="I12" s="280"/>
      <c r="J12" s="280"/>
      <c r="K12" s="280"/>
      <c r="L12" s="280"/>
      <c r="M12" s="280"/>
      <c r="N12" s="280"/>
    </row>
    <row r="13" spans="1:14" ht="12.75">
      <c r="A13" s="6" t="s">
        <v>295</v>
      </c>
      <c r="B13" s="281" t="s">
        <v>489</v>
      </c>
      <c r="C13" s="281" t="s">
        <v>180</v>
      </c>
      <c r="D13" s="281" t="s">
        <v>557</v>
      </c>
      <c r="E13" s="280" t="s">
        <v>489</v>
      </c>
      <c r="F13" s="761" t="s">
        <v>489</v>
      </c>
      <c r="G13" s="280" t="s">
        <v>489</v>
      </c>
      <c r="H13" s="280" t="s">
        <v>489</v>
      </c>
      <c r="I13" s="280" t="s">
        <v>489</v>
      </c>
      <c r="J13" s="280" t="s">
        <v>818</v>
      </c>
      <c r="K13" s="280"/>
      <c r="L13" s="280"/>
      <c r="M13" s="280"/>
      <c r="N13" s="280"/>
    </row>
    <row r="14" spans="1:14" ht="12.75">
      <c r="A14" s="6"/>
      <c r="B14" s="281"/>
      <c r="C14" s="281"/>
      <c r="D14" s="281"/>
      <c r="E14" s="280"/>
      <c r="F14" s="761"/>
      <c r="G14" s="280"/>
      <c r="H14" s="280"/>
      <c r="I14" s="281"/>
      <c r="J14" s="281"/>
      <c r="K14" s="280"/>
      <c r="L14" s="281"/>
      <c r="M14" s="281"/>
      <c r="N14" s="281"/>
    </row>
    <row r="15" spans="1:14" ht="12.75">
      <c r="A15" s="5" t="s">
        <v>5</v>
      </c>
      <c r="B15" s="280" t="s">
        <v>487</v>
      </c>
      <c r="C15" s="760" t="s">
        <v>514</v>
      </c>
      <c r="D15" s="760" t="s">
        <v>555</v>
      </c>
      <c r="E15" s="280" t="s">
        <v>581</v>
      </c>
      <c r="F15" s="761" t="s">
        <v>589</v>
      </c>
      <c r="G15" s="280" t="s">
        <v>644</v>
      </c>
      <c r="H15" s="280" t="s">
        <v>725</v>
      </c>
      <c r="I15" s="280" t="s">
        <v>775</v>
      </c>
      <c r="J15" s="280" t="s">
        <v>811</v>
      </c>
      <c r="K15" s="280"/>
      <c r="L15" s="280"/>
      <c r="M15" s="280"/>
      <c r="N15" s="280"/>
    </row>
    <row r="16" spans="1:14" ht="12.75">
      <c r="A16" s="671" t="s">
        <v>872</v>
      </c>
      <c r="B16" s="170">
        <v>2168</v>
      </c>
      <c r="C16" s="170">
        <v>2166</v>
      </c>
      <c r="D16" s="170">
        <v>2164</v>
      </c>
      <c r="E16" s="170">
        <v>2163</v>
      </c>
      <c r="F16" s="765">
        <v>2164</v>
      </c>
      <c r="G16" s="170">
        <v>2163</v>
      </c>
      <c r="H16" s="170">
        <v>2161</v>
      </c>
      <c r="I16" s="170">
        <v>2160.587079</v>
      </c>
      <c r="J16" s="170">
        <v>2162</v>
      </c>
      <c r="K16" s="280"/>
      <c r="L16" s="170"/>
      <c r="M16" s="170"/>
      <c r="N16" s="170"/>
    </row>
    <row r="17" spans="1:14" ht="12.75">
      <c r="A17" s="5"/>
      <c r="B17" s="281"/>
      <c r="C17" s="281"/>
      <c r="D17" s="281"/>
      <c r="E17" s="281"/>
      <c r="F17" s="765"/>
      <c r="G17" s="281"/>
      <c r="H17" s="281"/>
      <c r="I17" s="281"/>
      <c r="J17" s="281"/>
      <c r="K17" s="280"/>
      <c r="L17" s="281"/>
      <c r="M17" s="281"/>
      <c r="N17" s="281"/>
    </row>
    <row r="18" spans="1:14" ht="12.75">
      <c r="A18" s="5" t="s">
        <v>6</v>
      </c>
      <c r="B18" s="280" t="s">
        <v>487</v>
      </c>
      <c r="C18" s="760" t="s">
        <v>515</v>
      </c>
      <c r="D18" s="280" t="s">
        <v>556</v>
      </c>
      <c r="E18" s="280" t="s">
        <v>582</v>
      </c>
      <c r="F18" s="280" t="s">
        <v>581</v>
      </c>
      <c r="G18" s="280" t="s">
        <v>645</v>
      </c>
      <c r="H18" s="280" t="s">
        <v>726</v>
      </c>
      <c r="I18" s="280" t="s">
        <v>776</v>
      </c>
      <c r="J18" s="280" t="s">
        <v>813</v>
      </c>
      <c r="K18" s="280"/>
      <c r="L18" s="280"/>
      <c r="M18" s="280"/>
      <c r="N18" s="280"/>
    </row>
    <row r="19" spans="1:14" ht="12.75">
      <c r="A19" s="185" t="s">
        <v>873</v>
      </c>
      <c r="B19" s="170">
        <v>2179</v>
      </c>
      <c r="C19" s="170">
        <v>2178</v>
      </c>
      <c r="D19" s="170">
        <v>2176</v>
      </c>
      <c r="E19" s="170">
        <v>2177</v>
      </c>
      <c r="F19" s="170">
        <v>2177</v>
      </c>
      <c r="G19" s="170">
        <v>2175</v>
      </c>
      <c r="H19" s="170">
        <v>2172</v>
      </c>
      <c r="I19" s="170">
        <v>2172.895441</v>
      </c>
      <c r="J19" s="170">
        <v>2177</v>
      </c>
      <c r="K19" s="280"/>
      <c r="L19" s="170"/>
      <c r="M19" s="170"/>
      <c r="N19" s="170"/>
    </row>
    <row r="20" spans="1:14" ht="12.75">
      <c r="A20" s="185"/>
      <c r="B20" s="766"/>
      <c r="C20" s="766"/>
      <c r="D20" s="766"/>
      <c r="E20" s="766"/>
      <c r="F20" s="765"/>
      <c r="G20" s="766"/>
      <c r="H20" s="766"/>
      <c r="I20" s="766"/>
      <c r="J20" s="766"/>
      <c r="K20" s="280"/>
      <c r="L20" s="766"/>
      <c r="M20" s="766"/>
      <c r="N20" s="766"/>
    </row>
    <row r="21" spans="1:14" ht="12.75">
      <c r="A21" s="185" t="s">
        <v>7</v>
      </c>
      <c r="B21" s="281" t="s">
        <v>517</v>
      </c>
      <c r="C21" s="760" t="s">
        <v>593</v>
      </c>
      <c r="D21" s="280" t="s">
        <v>594</v>
      </c>
      <c r="E21" s="281" t="s">
        <v>595</v>
      </c>
      <c r="F21" s="767" t="s">
        <v>596</v>
      </c>
      <c r="G21" s="281" t="s">
        <v>648</v>
      </c>
      <c r="H21" s="281" t="s">
        <v>748</v>
      </c>
      <c r="I21" s="281" t="s">
        <v>780</v>
      </c>
      <c r="J21" s="281" t="s">
        <v>819</v>
      </c>
      <c r="K21" s="280"/>
      <c r="L21" s="281"/>
      <c r="M21" s="281"/>
      <c r="N21" s="281"/>
    </row>
    <row r="22" spans="1:14" ht="12.75">
      <c r="A22" s="185" t="s">
        <v>281</v>
      </c>
      <c r="B22" s="281" t="s">
        <v>518</v>
      </c>
      <c r="C22" s="760" t="s">
        <v>597</v>
      </c>
      <c r="D22" s="280" t="s">
        <v>598</v>
      </c>
      <c r="E22" s="280" t="s">
        <v>599</v>
      </c>
      <c r="F22" s="767" t="s">
        <v>600</v>
      </c>
      <c r="G22" s="281" t="s">
        <v>649</v>
      </c>
      <c r="H22" s="281" t="s">
        <v>749</v>
      </c>
      <c r="I22" s="281" t="s">
        <v>599</v>
      </c>
      <c r="J22" s="281" t="s">
        <v>820</v>
      </c>
      <c r="K22" s="280"/>
      <c r="L22" s="281"/>
      <c r="M22" s="281"/>
      <c r="N22" s="281"/>
    </row>
    <row r="23" spans="1:14" ht="12.75">
      <c r="A23" s="185" t="s">
        <v>194</v>
      </c>
      <c r="B23" s="768" t="s">
        <v>519</v>
      </c>
      <c r="C23" s="769" t="s">
        <v>601</v>
      </c>
      <c r="D23" s="768" t="s">
        <v>602</v>
      </c>
      <c r="E23" s="770" t="s">
        <v>603</v>
      </c>
      <c r="F23" s="771" t="s">
        <v>604</v>
      </c>
      <c r="G23" s="768" t="s">
        <v>650</v>
      </c>
      <c r="H23" s="768" t="s">
        <v>750</v>
      </c>
      <c r="I23" s="768" t="s">
        <v>781</v>
      </c>
      <c r="J23" s="768" t="s">
        <v>821</v>
      </c>
      <c r="K23" s="280"/>
      <c r="L23" s="768"/>
      <c r="M23" s="768"/>
      <c r="N23" s="768"/>
    </row>
    <row r="24" spans="1:14" ht="12.75">
      <c r="A24" s="6"/>
      <c r="B24" s="772"/>
      <c r="C24" s="773"/>
      <c r="D24" s="773"/>
      <c r="E24" s="773"/>
      <c r="F24" s="771"/>
      <c r="G24" s="772"/>
      <c r="H24" s="772"/>
      <c r="I24" s="772"/>
      <c r="J24" s="772"/>
      <c r="K24" s="280"/>
      <c r="L24" s="772"/>
      <c r="M24" s="772"/>
      <c r="N24" s="772"/>
    </row>
    <row r="25" spans="1:14" ht="12.75" customHeight="1">
      <c r="A25" s="6" t="s">
        <v>524</v>
      </c>
      <c r="B25" s="772"/>
      <c r="C25" s="281" t="s">
        <v>520</v>
      </c>
      <c r="D25" s="281" t="s">
        <v>558</v>
      </c>
      <c r="E25" s="281" t="s">
        <v>203</v>
      </c>
      <c r="F25" s="281" t="s">
        <v>203</v>
      </c>
      <c r="G25" s="281" t="s">
        <v>203</v>
      </c>
      <c r="H25" s="281" t="s">
        <v>274</v>
      </c>
      <c r="I25" s="281" t="s">
        <v>782</v>
      </c>
      <c r="J25" s="281" t="s">
        <v>822</v>
      </c>
      <c r="K25" s="280"/>
      <c r="L25" s="772"/>
      <c r="M25" s="281"/>
      <c r="N25" s="772"/>
    </row>
    <row r="26" spans="1:14" ht="12.75">
      <c r="A26" s="6" t="s">
        <v>8</v>
      </c>
      <c r="B26" s="281" t="s">
        <v>490</v>
      </c>
      <c r="C26" s="774"/>
      <c r="D26" s="774"/>
      <c r="E26" s="774"/>
      <c r="F26" s="774"/>
      <c r="K26" s="280"/>
      <c r="L26" s="772"/>
      <c r="M26" s="281"/>
      <c r="N26" s="772"/>
    </row>
    <row r="27" spans="1:14" ht="12.75">
      <c r="A27" s="6" t="s">
        <v>651</v>
      </c>
      <c r="B27" s="281"/>
      <c r="C27" s="281" t="s">
        <v>652</v>
      </c>
      <c r="D27" s="281" t="s">
        <v>653</v>
      </c>
      <c r="E27" s="281" t="s">
        <v>429</v>
      </c>
      <c r="F27" s="281" t="s">
        <v>180</v>
      </c>
      <c r="G27" s="281" t="s">
        <v>654</v>
      </c>
      <c r="H27" s="281" t="s">
        <v>751</v>
      </c>
      <c r="I27" s="281" t="s">
        <v>783</v>
      </c>
      <c r="J27" s="281" t="s">
        <v>823</v>
      </c>
      <c r="K27" s="280"/>
      <c r="L27" s="772"/>
      <c r="M27" s="281"/>
      <c r="N27" s="772"/>
    </row>
    <row r="28" spans="1:14" ht="12.75">
      <c r="A28" s="6" t="s">
        <v>655</v>
      </c>
      <c r="B28" s="281"/>
      <c r="C28" s="281" t="s">
        <v>656</v>
      </c>
      <c r="D28" s="281" t="s">
        <v>657</v>
      </c>
      <c r="E28" s="281" t="s">
        <v>658</v>
      </c>
      <c r="F28" s="281" t="s">
        <v>659</v>
      </c>
      <c r="G28" s="281" t="s">
        <v>660</v>
      </c>
      <c r="H28" s="281" t="s">
        <v>752</v>
      </c>
      <c r="I28" s="281" t="s">
        <v>784</v>
      </c>
      <c r="J28" s="281" t="s">
        <v>656</v>
      </c>
      <c r="K28" s="280"/>
      <c r="L28" s="772"/>
      <c r="M28" s="281"/>
      <c r="N28" s="772"/>
    </row>
    <row r="29" spans="1:14" ht="12.75">
      <c r="A29" s="6"/>
      <c r="B29" s="281"/>
      <c r="C29" s="774"/>
      <c r="D29" s="774"/>
      <c r="E29" s="774"/>
      <c r="F29" s="774"/>
      <c r="G29" s="281"/>
      <c r="H29" s="281"/>
      <c r="I29" s="281"/>
      <c r="J29" s="281"/>
      <c r="K29" s="280"/>
      <c r="L29" s="772"/>
      <c r="M29" s="281"/>
      <c r="N29" s="772"/>
    </row>
    <row r="30" spans="1:14" ht="12.75">
      <c r="A30" s="6" t="s">
        <v>874</v>
      </c>
      <c r="B30" s="775">
        <v>145</v>
      </c>
      <c r="C30" s="776">
        <v>138</v>
      </c>
      <c r="D30" s="776">
        <v>136</v>
      </c>
      <c r="E30" s="775">
        <v>128.62</v>
      </c>
      <c r="F30" s="775">
        <v>147</v>
      </c>
      <c r="G30" s="775">
        <v>160</v>
      </c>
      <c r="H30" s="775">
        <v>149</v>
      </c>
      <c r="I30" s="775">
        <v>174</v>
      </c>
      <c r="J30" s="775">
        <v>218</v>
      </c>
      <c r="K30" s="280"/>
      <c r="L30" s="772"/>
      <c r="M30" s="281"/>
      <c r="N30" s="772"/>
    </row>
    <row r="31" spans="1:14" ht="4.5" customHeight="1">
      <c r="A31" s="777"/>
      <c r="B31" s="772"/>
      <c r="C31" s="772"/>
      <c r="D31" s="772"/>
      <c r="E31" s="772"/>
      <c r="F31" s="772"/>
      <c r="G31" s="772"/>
      <c r="H31" s="772"/>
      <c r="I31" s="772"/>
      <c r="J31" s="772"/>
      <c r="K31" s="280"/>
      <c r="L31" s="772"/>
      <c r="M31" s="281"/>
      <c r="N31" s="772"/>
    </row>
    <row r="32" spans="1:14" ht="12.75">
      <c r="A32" s="778" t="s">
        <v>406</v>
      </c>
      <c r="B32" s="278"/>
      <c r="C32" s="278"/>
      <c r="D32" s="278"/>
      <c r="E32" s="278"/>
      <c r="F32" s="278"/>
      <c r="G32" s="278"/>
      <c r="H32" s="278"/>
      <c r="I32" s="278"/>
      <c r="J32" s="278"/>
      <c r="K32" s="280"/>
      <c r="L32" s="772"/>
      <c r="M32" s="281"/>
      <c r="N32" s="772"/>
    </row>
    <row r="33" spans="1:14" ht="12.75">
      <c r="A33" s="278" t="s">
        <v>296</v>
      </c>
      <c r="B33" s="170">
        <v>610819</v>
      </c>
      <c r="C33" s="779">
        <v>615308</v>
      </c>
      <c r="D33" s="170">
        <v>637037</v>
      </c>
      <c r="E33" s="170">
        <v>631958</v>
      </c>
      <c r="F33" s="170">
        <v>716498</v>
      </c>
      <c r="G33" s="170">
        <v>739047</v>
      </c>
      <c r="H33" s="170">
        <v>763519</v>
      </c>
      <c r="I33" s="170">
        <v>777243</v>
      </c>
      <c r="J33" s="170">
        <v>745637</v>
      </c>
      <c r="K33" s="280"/>
      <c r="L33" s="772"/>
      <c r="M33" s="281"/>
      <c r="N33" s="772"/>
    </row>
    <row r="34" spans="1:14" ht="12.75">
      <c r="A34" s="278" t="s">
        <v>297</v>
      </c>
      <c r="B34" s="170">
        <v>48866</v>
      </c>
      <c r="C34" s="779">
        <v>49225</v>
      </c>
      <c r="D34" s="170">
        <v>50963</v>
      </c>
      <c r="E34" s="170">
        <v>50557</v>
      </c>
      <c r="F34" s="170">
        <v>57320</v>
      </c>
      <c r="G34" s="170">
        <v>59124</v>
      </c>
      <c r="H34" s="170">
        <v>61082</v>
      </c>
      <c r="I34" s="170">
        <v>62179</v>
      </c>
      <c r="J34" s="170">
        <v>56951</v>
      </c>
      <c r="K34" s="170"/>
      <c r="L34" s="772"/>
      <c r="M34" s="281"/>
      <c r="N34" s="772"/>
    </row>
    <row r="35" spans="1:14" ht="12.75">
      <c r="A35" s="6" t="s">
        <v>289</v>
      </c>
      <c r="B35" s="780" t="s">
        <v>505</v>
      </c>
      <c r="C35" s="781" t="s">
        <v>521</v>
      </c>
      <c r="D35" s="780" t="s">
        <v>559</v>
      </c>
      <c r="E35" s="780" t="s">
        <v>584</v>
      </c>
      <c r="F35" s="780" t="s">
        <v>661</v>
      </c>
      <c r="G35" s="780" t="s">
        <v>662</v>
      </c>
      <c r="H35" s="780" t="s">
        <v>753</v>
      </c>
      <c r="I35" s="780" t="s">
        <v>736</v>
      </c>
      <c r="J35" s="780" t="s">
        <v>661</v>
      </c>
      <c r="K35" s="170"/>
      <c r="L35" s="772"/>
      <c r="M35" s="281"/>
      <c r="N35" s="772"/>
    </row>
    <row r="36" spans="1:14" ht="12.75">
      <c r="A36" s="6" t="s">
        <v>9</v>
      </c>
      <c r="B36" s="780" t="s">
        <v>506</v>
      </c>
      <c r="C36" s="781" t="s">
        <v>522</v>
      </c>
      <c r="D36" s="780" t="s">
        <v>560</v>
      </c>
      <c r="E36" s="780" t="s">
        <v>470</v>
      </c>
      <c r="F36" s="780" t="s">
        <v>584</v>
      </c>
      <c r="G36" s="780" t="s">
        <v>475</v>
      </c>
      <c r="H36" s="780" t="s">
        <v>754</v>
      </c>
      <c r="I36" s="780" t="s">
        <v>785</v>
      </c>
      <c r="J36" s="780" t="s">
        <v>875</v>
      </c>
      <c r="K36" s="780"/>
      <c r="L36" s="772"/>
      <c r="M36" s="281"/>
      <c r="N36" s="772"/>
    </row>
    <row r="37" spans="1:14" ht="12.75">
      <c r="A37" s="6" t="s">
        <v>10</v>
      </c>
      <c r="B37" s="780" t="s">
        <v>507</v>
      </c>
      <c r="C37" s="781" t="s">
        <v>523</v>
      </c>
      <c r="D37" s="780" t="s">
        <v>561</v>
      </c>
      <c r="E37" s="780" t="s">
        <v>585</v>
      </c>
      <c r="F37" s="780" t="s">
        <v>376</v>
      </c>
      <c r="G37" s="780" t="s">
        <v>560</v>
      </c>
      <c r="H37" s="780" t="s">
        <v>755</v>
      </c>
      <c r="I37" s="780" t="s">
        <v>786</v>
      </c>
      <c r="J37" s="780" t="s">
        <v>876</v>
      </c>
      <c r="K37" s="780"/>
      <c r="L37" s="772"/>
      <c r="M37" s="281"/>
      <c r="N37" s="772"/>
    </row>
    <row r="38" spans="1:14" ht="12.75">
      <c r="A38" s="6" t="s">
        <v>413</v>
      </c>
      <c r="B38" s="780" t="s">
        <v>508</v>
      </c>
      <c r="C38" s="781" t="s">
        <v>414</v>
      </c>
      <c r="D38" s="780" t="s">
        <v>430</v>
      </c>
      <c r="E38" s="780" t="s">
        <v>586</v>
      </c>
      <c r="F38" s="780" t="s">
        <v>432</v>
      </c>
      <c r="G38" s="780" t="s">
        <v>414</v>
      </c>
      <c r="H38" s="780" t="s">
        <v>414</v>
      </c>
      <c r="I38" s="780" t="s">
        <v>787</v>
      </c>
      <c r="J38" s="780" t="s">
        <v>432</v>
      </c>
      <c r="K38" s="780"/>
      <c r="L38" s="772"/>
      <c r="M38" s="281"/>
      <c r="N38" s="772"/>
    </row>
    <row r="39" spans="1:14" ht="4.5" customHeight="1">
      <c r="A39" s="777"/>
      <c r="B39" s="18"/>
      <c r="C39" s="18"/>
      <c r="D39" s="18"/>
      <c r="E39" s="18"/>
      <c r="F39" s="772"/>
      <c r="G39" s="772"/>
      <c r="H39" s="772"/>
      <c r="I39" s="772"/>
      <c r="J39" s="772"/>
      <c r="K39" s="780"/>
      <c r="L39" s="772"/>
      <c r="M39" s="281"/>
      <c r="N39" s="772"/>
    </row>
    <row r="40" spans="1:14" ht="12.75">
      <c r="A40" s="278" t="s">
        <v>877</v>
      </c>
      <c r="B40" s="170">
        <v>14951</v>
      </c>
      <c r="C40" s="779">
        <v>14820</v>
      </c>
      <c r="D40" s="779">
        <v>14695</v>
      </c>
      <c r="E40" s="170">
        <v>14531</v>
      </c>
      <c r="F40" s="170">
        <v>14749</v>
      </c>
      <c r="G40" s="170">
        <v>14804</v>
      </c>
      <c r="H40" s="170">
        <v>14988</v>
      </c>
      <c r="I40" s="170">
        <v>14887</v>
      </c>
      <c r="J40" s="170">
        <v>15034</v>
      </c>
      <c r="K40" s="772"/>
      <c r="L40" s="772"/>
      <c r="M40" s="281"/>
      <c r="N40" s="772"/>
    </row>
    <row r="41" spans="1:14" ht="4.5" customHeight="1">
      <c r="A41" s="278"/>
      <c r="B41" s="18"/>
      <c r="C41" s="782"/>
      <c r="D41" s="782"/>
      <c r="E41" s="782"/>
      <c r="F41" s="772"/>
      <c r="G41" s="772"/>
      <c r="H41" s="772"/>
      <c r="I41" s="772"/>
      <c r="J41" s="772"/>
      <c r="K41" s="170"/>
      <c r="L41" s="772"/>
      <c r="M41" s="281"/>
      <c r="N41" s="772"/>
    </row>
    <row r="42" spans="1:14" ht="12.75">
      <c r="A42" s="278" t="s">
        <v>378</v>
      </c>
      <c r="B42" s="170">
        <v>8046</v>
      </c>
      <c r="C42" s="779">
        <v>7985</v>
      </c>
      <c r="D42" s="779">
        <v>8169</v>
      </c>
      <c r="E42" s="170">
        <v>8335</v>
      </c>
      <c r="F42" s="170">
        <v>7734</v>
      </c>
      <c r="G42" s="170">
        <v>8475</v>
      </c>
      <c r="H42" s="170">
        <v>8704</v>
      </c>
      <c r="I42" s="170">
        <v>9267</v>
      </c>
      <c r="J42" s="170">
        <v>10428</v>
      </c>
      <c r="K42" s="772"/>
      <c r="L42" s="772"/>
      <c r="M42" s="281"/>
      <c r="N42" s="772"/>
    </row>
    <row r="43" spans="1:14" ht="12.75">
      <c r="A43" s="278" t="s">
        <v>265</v>
      </c>
      <c r="B43" s="38">
        <v>1830</v>
      </c>
      <c r="C43" s="783">
        <v>1854</v>
      </c>
      <c r="D43" s="783">
        <v>1838</v>
      </c>
      <c r="E43" s="38">
        <v>1871</v>
      </c>
      <c r="F43" s="38">
        <v>1699</v>
      </c>
      <c r="G43" s="38">
        <v>1790</v>
      </c>
      <c r="H43" s="38">
        <v>1932</v>
      </c>
      <c r="I43" s="38">
        <v>1943</v>
      </c>
      <c r="J43" s="38">
        <v>2041</v>
      </c>
      <c r="K43" s="170"/>
      <c r="L43" s="772"/>
      <c r="M43" s="281"/>
      <c r="N43" s="772"/>
    </row>
    <row r="44" spans="1:11" ht="4.5" customHeight="1">
      <c r="A44" s="278"/>
      <c r="K44" s="38"/>
    </row>
    <row r="45" ht="2.25" customHeight="1"/>
    <row r="46" spans="1:10" ht="27" customHeight="1">
      <c r="A46" s="808" t="s">
        <v>663</v>
      </c>
      <c r="B46" s="808"/>
      <c r="C46" s="808"/>
      <c r="D46" s="808"/>
      <c r="E46" s="808"/>
      <c r="F46" s="808"/>
      <c r="G46" s="808"/>
      <c r="H46" s="808"/>
      <c r="I46" s="808"/>
      <c r="J46" s="808"/>
    </row>
    <row r="47" spans="1:11" ht="39.75" customHeight="1">
      <c r="A47" s="808" t="s">
        <v>824</v>
      </c>
      <c r="B47" s="808"/>
      <c r="C47" s="808"/>
      <c r="D47" s="808"/>
      <c r="E47" s="808"/>
      <c r="F47" s="808"/>
      <c r="G47" s="808"/>
      <c r="H47" s="808"/>
      <c r="I47" s="808"/>
      <c r="J47" s="808"/>
      <c r="K47" s="784"/>
    </row>
    <row r="48" spans="1:11" ht="15.75" customHeight="1">
      <c r="A48" s="808" t="s">
        <v>407</v>
      </c>
      <c r="B48" s="808"/>
      <c r="C48" s="808"/>
      <c r="D48" s="808"/>
      <c r="E48" s="808"/>
      <c r="F48" s="808"/>
      <c r="G48" s="808"/>
      <c r="H48" s="808"/>
      <c r="I48" s="808"/>
      <c r="J48" s="808"/>
      <c r="K48" s="784"/>
    </row>
    <row r="49" spans="1:12" ht="15" customHeight="1">
      <c r="A49" s="808" t="s">
        <v>664</v>
      </c>
      <c r="B49" s="808"/>
      <c r="C49" s="808"/>
      <c r="D49" s="808"/>
      <c r="E49" s="808"/>
      <c r="F49" s="808"/>
      <c r="G49" s="808"/>
      <c r="H49" s="808"/>
      <c r="I49" s="808"/>
      <c r="J49" s="808"/>
      <c r="K49" s="784"/>
      <c r="L49" s="784"/>
    </row>
    <row r="50" spans="1:11" ht="15" customHeight="1">
      <c r="A50" s="808" t="s">
        <v>471</v>
      </c>
      <c r="B50" s="808"/>
      <c r="C50" s="808"/>
      <c r="D50" s="808"/>
      <c r="E50" s="808"/>
      <c r="F50" s="808"/>
      <c r="G50" s="808"/>
      <c r="H50" s="808"/>
      <c r="I50" s="808"/>
      <c r="J50" s="808"/>
      <c r="K50" s="6"/>
    </row>
  </sheetData>
  <sheetProtection/>
  <mergeCells count="5">
    <mergeCell ref="A49:J49"/>
    <mergeCell ref="A50:J50"/>
    <mergeCell ref="A46:J46"/>
    <mergeCell ref="A47:J47"/>
    <mergeCell ref="A48:J48"/>
  </mergeCells>
  <printOptions/>
  <pageMargins left="0.25" right="0.25" top="0.5" bottom="0.5" header="0.5" footer="0.5"/>
  <pageSetup fitToHeight="1" fitToWidth="1" horizontalDpi="1200" verticalDpi="1200" orientation="portrait" paperSize="9" scale="78" r:id="rId1"/>
  <ignoredErrors>
    <ignoredError sqref="B4:J38"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AI91"/>
  <sheetViews>
    <sheetView showGridLines="0" showZeros="0" zoomScalePageLayoutView="0" workbookViewId="0" topLeftCell="A70">
      <selection activeCell="D94" sqref="D94"/>
    </sheetView>
  </sheetViews>
  <sheetFormatPr defaultColWidth="8.00390625" defaultRowHeight="12.75"/>
  <cols>
    <col min="1" max="1" width="2.421875" style="124" customWidth="1"/>
    <col min="2" max="2" width="53.421875" style="124" customWidth="1"/>
    <col min="3" max="11" width="11.57421875" style="130" bestFit="1" customWidth="1"/>
    <col min="12" max="12" width="1.1484375" style="130" customWidth="1"/>
    <col min="13" max="16384" width="8.00390625" style="130" customWidth="1"/>
  </cols>
  <sheetData>
    <row r="1" spans="1:2" ht="15">
      <c r="A1" s="421"/>
      <c r="B1" s="16" t="s">
        <v>34</v>
      </c>
    </row>
    <row r="2" ht="15">
      <c r="B2" s="16" t="s">
        <v>14</v>
      </c>
    </row>
    <row r="3" spans="2:11" ht="25.5">
      <c r="B3" s="60" t="s">
        <v>33</v>
      </c>
      <c r="C3" s="35" t="s">
        <v>484</v>
      </c>
      <c r="D3" s="35" t="s">
        <v>509</v>
      </c>
      <c r="E3" s="35" t="s">
        <v>553</v>
      </c>
      <c r="F3" s="35" t="s">
        <v>583</v>
      </c>
      <c r="G3" s="35" t="s">
        <v>592</v>
      </c>
      <c r="H3" s="35" t="s">
        <v>647</v>
      </c>
      <c r="I3" s="35" t="s">
        <v>727</v>
      </c>
      <c r="J3" s="35" t="s">
        <v>777</v>
      </c>
      <c r="K3" s="35" t="s">
        <v>809</v>
      </c>
    </row>
    <row r="4" spans="2:35" ht="16.5" customHeight="1">
      <c r="B4" s="132" t="s">
        <v>204</v>
      </c>
      <c r="C4" s="61">
        <v>5460</v>
      </c>
      <c r="D4" s="61">
        <v>5577</v>
      </c>
      <c r="E4" s="61">
        <v>5775</v>
      </c>
      <c r="F4" s="61">
        <v>5805</v>
      </c>
      <c r="G4" s="61">
        <v>5909</v>
      </c>
      <c r="H4" s="61">
        <v>5596</v>
      </c>
      <c r="I4" s="61">
        <v>5654</v>
      </c>
      <c r="J4" s="61">
        <v>5755</v>
      </c>
      <c r="K4" s="61">
        <v>5869</v>
      </c>
      <c r="Q4" s="129"/>
      <c r="R4" s="129"/>
      <c r="S4" s="129"/>
      <c r="T4" s="129"/>
      <c r="U4" s="129"/>
      <c r="V4" s="129"/>
      <c r="W4" s="129"/>
      <c r="X4" s="129"/>
      <c r="Y4" s="129"/>
      <c r="Z4" s="129"/>
      <c r="AA4" s="129"/>
      <c r="AB4" s="129"/>
      <c r="AC4" s="129"/>
      <c r="AD4" s="129"/>
      <c r="AE4" s="129"/>
      <c r="AF4" s="129"/>
      <c r="AG4" s="129"/>
      <c r="AH4" s="129"/>
      <c r="AI4" s="129"/>
    </row>
    <row r="5" spans="2:35" ht="12.75">
      <c r="B5" s="133" t="s">
        <v>205</v>
      </c>
      <c r="C5" s="186">
        <v>27</v>
      </c>
      <c r="D5" s="186">
        <v>-109</v>
      </c>
      <c r="E5" s="186">
        <v>30</v>
      </c>
      <c r="F5" s="186">
        <v>236</v>
      </c>
      <c r="G5" s="186">
        <v>-6</v>
      </c>
      <c r="H5" s="186">
        <v>770</v>
      </c>
      <c r="I5" s="186">
        <v>584</v>
      </c>
      <c r="J5" s="186">
        <v>544</v>
      </c>
      <c r="K5" s="186">
        <v>584</v>
      </c>
      <c r="Q5" s="129"/>
      <c r="R5" s="129"/>
      <c r="S5" s="129"/>
      <c r="T5" s="129"/>
      <c r="U5" s="129"/>
      <c r="V5" s="129"/>
      <c r="W5" s="129"/>
      <c r="X5" s="129"/>
      <c r="Y5" s="129"/>
      <c r="Z5" s="129"/>
      <c r="AA5" s="129"/>
      <c r="AB5" s="129"/>
      <c r="AC5" s="129"/>
      <c r="AD5" s="129"/>
      <c r="AE5" s="129"/>
      <c r="AF5" s="129"/>
      <c r="AG5" s="129"/>
      <c r="AH5" s="129"/>
      <c r="AI5" s="129"/>
    </row>
    <row r="6" spans="2:35" ht="12.75">
      <c r="B6" s="133" t="s">
        <v>206</v>
      </c>
      <c r="C6" s="3">
        <v>-303</v>
      </c>
      <c r="D6" s="3">
        <v>-480</v>
      </c>
      <c r="E6" s="3">
        <v>-305</v>
      </c>
      <c r="F6" s="3">
        <v>-722</v>
      </c>
      <c r="G6" s="3">
        <v>-688</v>
      </c>
      <c r="H6" s="3">
        <v>-1021</v>
      </c>
      <c r="I6" s="3">
        <v>-546</v>
      </c>
      <c r="J6" s="3">
        <v>-315</v>
      </c>
      <c r="K6" s="3">
        <v>-524</v>
      </c>
      <c r="Q6" s="129"/>
      <c r="R6" s="129"/>
      <c r="S6" s="129"/>
      <c r="T6" s="129"/>
      <c r="U6" s="129"/>
      <c r="V6" s="129"/>
      <c r="W6" s="129"/>
      <c r="X6" s="129"/>
      <c r="Y6" s="129"/>
      <c r="Z6" s="129"/>
      <c r="AA6" s="129"/>
      <c r="AB6" s="129"/>
      <c r="AC6" s="129"/>
      <c r="AD6" s="129"/>
      <c r="AE6" s="129"/>
      <c r="AF6" s="129"/>
      <c r="AG6" s="129"/>
      <c r="AH6" s="129"/>
      <c r="AI6" s="129"/>
    </row>
    <row r="7" spans="1:35" s="128" customFormat="1" ht="12.75">
      <c r="A7" s="125"/>
      <c r="B7" s="134" t="s">
        <v>14</v>
      </c>
      <c r="C7" s="135">
        <v>5184</v>
      </c>
      <c r="D7" s="135">
        <v>4988</v>
      </c>
      <c r="E7" s="135">
        <v>5500</v>
      </c>
      <c r="F7" s="135">
        <v>5319</v>
      </c>
      <c r="G7" s="135">
        <v>5215</v>
      </c>
      <c r="H7" s="135">
        <v>5345</v>
      </c>
      <c r="I7" s="135">
        <v>5692</v>
      </c>
      <c r="J7" s="135">
        <v>5983</v>
      </c>
      <c r="K7" s="135">
        <v>5930</v>
      </c>
      <c r="Q7" s="129"/>
      <c r="R7" s="129"/>
      <c r="S7" s="129"/>
      <c r="T7" s="129"/>
      <c r="U7" s="129"/>
      <c r="V7" s="129"/>
      <c r="W7" s="129"/>
      <c r="X7" s="129"/>
      <c r="Y7" s="129"/>
      <c r="Z7" s="129"/>
      <c r="AA7" s="129"/>
      <c r="AB7" s="129"/>
      <c r="AC7" s="129"/>
      <c r="AD7" s="129"/>
      <c r="AE7" s="129"/>
      <c r="AF7" s="129"/>
      <c r="AG7" s="129"/>
      <c r="AH7" s="129"/>
      <c r="AI7" s="129"/>
    </row>
    <row r="8" spans="1:34" s="128" customFormat="1" ht="9.75" customHeight="1">
      <c r="A8" s="125"/>
      <c r="B8" s="131"/>
      <c r="P8" s="129"/>
      <c r="Q8" s="129"/>
      <c r="R8" s="129"/>
      <c r="S8" s="129"/>
      <c r="T8" s="129"/>
      <c r="U8" s="129"/>
      <c r="V8" s="129"/>
      <c r="W8" s="129"/>
      <c r="X8" s="129"/>
      <c r="Y8" s="129"/>
      <c r="Z8" s="129"/>
      <c r="AA8" s="129"/>
      <c r="AB8" s="129"/>
      <c r="AC8" s="129"/>
      <c r="AD8" s="129"/>
      <c r="AE8" s="129"/>
      <c r="AF8" s="129"/>
      <c r="AG8" s="129"/>
      <c r="AH8" s="129"/>
    </row>
    <row r="9" spans="1:34" s="128" customFormat="1" ht="21" customHeight="1">
      <c r="A9" s="125"/>
      <c r="B9" s="17" t="s">
        <v>273</v>
      </c>
      <c r="P9" s="129"/>
      <c r="Q9" s="129"/>
      <c r="R9" s="129"/>
      <c r="S9" s="129"/>
      <c r="T9" s="129"/>
      <c r="U9" s="129"/>
      <c r="V9" s="129"/>
      <c r="W9" s="129"/>
      <c r="X9" s="129"/>
      <c r="Y9" s="129"/>
      <c r="Z9" s="129"/>
      <c r="AA9" s="129"/>
      <c r="AB9" s="129"/>
      <c r="AC9" s="129"/>
      <c r="AD9" s="129"/>
      <c r="AE9" s="129"/>
      <c r="AF9" s="129"/>
      <c r="AG9" s="129"/>
      <c r="AH9" s="129"/>
    </row>
    <row r="10" spans="2:15" ht="18">
      <c r="B10" s="188" t="s">
        <v>267</v>
      </c>
      <c r="C10" s="145"/>
      <c r="D10" s="145"/>
      <c r="E10" s="145"/>
      <c r="F10" s="145"/>
      <c r="G10" s="145"/>
      <c r="H10" s="145"/>
      <c r="I10" s="145"/>
      <c r="J10" s="145"/>
      <c r="K10" s="145"/>
      <c r="O10" s="130" t="s">
        <v>33</v>
      </c>
    </row>
    <row r="11" spans="2:11" ht="12.75">
      <c r="B11" s="146"/>
      <c r="C11" s="289" t="s">
        <v>1</v>
      </c>
      <c r="D11" s="289" t="s">
        <v>52</v>
      </c>
      <c r="E11" s="289" t="s">
        <v>53</v>
      </c>
      <c r="F11" s="289" t="s">
        <v>2</v>
      </c>
      <c r="G11" s="289" t="s">
        <v>1</v>
      </c>
      <c r="H11" s="289" t="s">
        <v>52</v>
      </c>
      <c r="I11" s="289" t="s">
        <v>53</v>
      </c>
      <c r="J11" s="289" t="s">
        <v>2</v>
      </c>
      <c r="K11" s="289" t="s">
        <v>1</v>
      </c>
    </row>
    <row r="12" spans="2:11" ht="12.75">
      <c r="B12" s="147" t="s">
        <v>12</v>
      </c>
      <c r="C12" s="290" t="s">
        <v>442</v>
      </c>
      <c r="D12" s="290" t="s">
        <v>510</v>
      </c>
      <c r="E12" s="290" t="s">
        <v>510</v>
      </c>
      <c r="F12" s="290" t="s">
        <v>510</v>
      </c>
      <c r="G12" s="290" t="s">
        <v>510</v>
      </c>
      <c r="H12" s="290" t="s">
        <v>646</v>
      </c>
      <c r="I12" s="290" t="s">
        <v>646</v>
      </c>
      <c r="J12" s="290" t="s">
        <v>646</v>
      </c>
      <c r="K12" s="290" t="s">
        <v>646</v>
      </c>
    </row>
    <row r="13" spans="2:12" ht="12.75">
      <c r="B13" s="148" t="s">
        <v>268</v>
      </c>
      <c r="C13" s="148">
        <v>396669.97820662963</v>
      </c>
      <c r="D13" s="148">
        <v>335155.99503879005</v>
      </c>
      <c r="E13" s="148">
        <v>407585.9961699196</v>
      </c>
      <c r="F13" s="148">
        <v>360098.700818035</v>
      </c>
      <c r="G13" s="148">
        <v>349459.434094764</v>
      </c>
      <c r="H13" s="148">
        <v>348053.69039965357</v>
      </c>
      <c r="I13" s="148">
        <v>263646.5090401081</v>
      </c>
      <c r="J13" s="148">
        <v>256860.62296148002</v>
      </c>
      <c r="K13" s="148">
        <v>284465.40090777894</v>
      </c>
      <c r="L13" s="130">
        <v>288256.5558272552</v>
      </c>
    </row>
    <row r="14" spans="2:12" ht="12.75">
      <c r="B14" s="148" t="s">
        <v>63</v>
      </c>
      <c r="C14" s="148">
        <v>1492585.9506119455</v>
      </c>
      <c r="D14" s="148">
        <v>1457519.8908420713</v>
      </c>
      <c r="E14" s="148">
        <v>1523994.4413404285</v>
      </c>
      <c r="F14" s="148">
        <v>1537869.0203911357</v>
      </c>
      <c r="G14" s="148">
        <v>1546557.8061987807</v>
      </c>
      <c r="H14" s="148">
        <v>1558395.2460134625</v>
      </c>
      <c r="I14" s="148">
        <v>1615696.5128902488</v>
      </c>
      <c r="J14" s="148">
        <v>1648389.0934503798</v>
      </c>
      <c r="K14" s="148">
        <v>1652086.7317050311</v>
      </c>
      <c r="L14" s="130">
        <v>1618641.8960147803</v>
      </c>
    </row>
    <row r="15" spans="2:12" ht="12.75">
      <c r="B15" s="149" t="s">
        <v>269</v>
      </c>
      <c r="C15" s="149">
        <v>15333.24993834492</v>
      </c>
      <c r="D15" s="149">
        <v>24632.349488772008</v>
      </c>
      <c r="E15" s="149">
        <v>19174.788471130432</v>
      </c>
      <c r="F15" s="149">
        <v>16350.56820366125</v>
      </c>
      <c r="G15" s="149">
        <v>16497.90305999624</v>
      </c>
      <c r="H15" s="149">
        <v>16944.4225892177</v>
      </c>
      <c r="I15" s="149">
        <v>16940.49126822246</v>
      </c>
      <c r="J15" s="149">
        <v>14817.11552375898</v>
      </c>
      <c r="K15" s="149">
        <v>14906.43899315584</v>
      </c>
      <c r="L15" s="130">
        <v>15902.117093588744</v>
      </c>
    </row>
    <row r="16" spans="2:12" ht="12.75">
      <c r="B16" s="150" t="s">
        <v>605</v>
      </c>
      <c r="C16" s="150">
        <v>1904589.17875692</v>
      </c>
      <c r="D16" s="150">
        <v>1817308.2353696334</v>
      </c>
      <c r="E16" s="150">
        <v>1950755.2259814786</v>
      </c>
      <c r="F16" s="150">
        <v>1914318.2894128321</v>
      </c>
      <c r="G16" s="150">
        <v>1912515.143353541</v>
      </c>
      <c r="H16" s="150">
        <v>1923393.3590023338</v>
      </c>
      <c r="I16" s="150">
        <v>1896283.5131985794</v>
      </c>
      <c r="J16" s="150">
        <v>1920066.8319356188</v>
      </c>
      <c r="K16" s="150">
        <v>1951458.571605966</v>
      </c>
      <c r="L16" s="130">
        <v>1922800.568935624</v>
      </c>
    </row>
    <row r="17" spans="2:12" ht="12.75">
      <c r="B17" s="151" t="s">
        <v>606</v>
      </c>
      <c r="C17" s="151">
        <v>164990.27954503603</v>
      </c>
      <c r="D17" s="151">
        <v>163998.21535952226</v>
      </c>
      <c r="E17" s="151">
        <v>199056.93963279974</v>
      </c>
      <c r="F17" s="151">
        <v>190919.1899908079</v>
      </c>
      <c r="G17" s="151">
        <v>164267.14641233216</v>
      </c>
      <c r="H17" s="151">
        <v>174694.24611201225</v>
      </c>
      <c r="I17" s="151">
        <v>274415.35599282273</v>
      </c>
      <c r="J17" s="151">
        <v>262387.64214366855</v>
      </c>
      <c r="K17" s="151">
        <v>245609.12774625546</v>
      </c>
      <c r="L17" s="130">
        <v>239276.59299868974</v>
      </c>
    </row>
    <row r="18" spans="2:12" ht="12.75">
      <c r="B18" s="151" t="s">
        <v>607</v>
      </c>
      <c r="C18" s="151"/>
      <c r="D18" s="151">
        <v>83779.7756074325</v>
      </c>
      <c r="E18" s="151">
        <v>90277.90300449322</v>
      </c>
      <c r="F18" s="151">
        <v>107897.21567623732</v>
      </c>
      <c r="G18" s="151">
        <v>120481.19886987987</v>
      </c>
      <c r="H18" s="151">
        <v>131262.40784491948</v>
      </c>
      <c r="I18" s="151">
        <v>172491.1770140282</v>
      </c>
      <c r="J18" s="151">
        <v>199535.21280029835</v>
      </c>
      <c r="K18" s="151">
        <v>201052.82527802783</v>
      </c>
      <c r="L18" s="130">
        <v>176085.40573431848</v>
      </c>
    </row>
    <row r="19" spans="2:12" ht="12.75">
      <c r="B19" s="150" t="s">
        <v>608</v>
      </c>
      <c r="C19" s="150">
        <v>164990.27954503603</v>
      </c>
      <c r="D19" s="150">
        <v>247777.99096695476</v>
      </c>
      <c r="E19" s="150">
        <v>289334.8426372929</v>
      </c>
      <c r="F19" s="150">
        <v>298816.4056670452</v>
      </c>
      <c r="G19" s="150">
        <v>284748.345282212</v>
      </c>
      <c r="H19" s="150">
        <v>305956.6539569317</v>
      </c>
      <c r="I19" s="150">
        <v>446906.5330068509</v>
      </c>
      <c r="J19" s="150">
        <v>461922.8549439669</v>
      </c>
      <c r="K19" s="150">
        <v>446661.9530242833</v>
      </c>
      <c r="L19" s="130">
        <v>415361.9987330082</v>
      </c>
    </row>
    <row r="20" spans="2:12" ht="12.75">
      <c r="B20" s="152" t="s">
        <v>609</v>
      </c>
      <c r="C20" s="152">
        <v>2069579.4583019558</v>
      </c>
      <c r="D20" s="152">
        <v>2065086.2263365882</v>
      </c>
      <c r="E20" s="152">
        <v>2240090.0686187716</v>
      </c>
      <c r="F20" s="152">
        <v>2213134.6950798775</v>
      </c>
      <c r="G20" s="152">
        <v>2197263.488635753</v>
      </c>
      <c r="H20" s="152">
        <v>2229350.0129592656</v>
      </c>
      <c r="I20" s="152">
        <v>2343190.0462054303</v>
      </c>
      <c r="J20" s="152">
        <v>2381989.6868795855</v>
      </c>
      <c r="K20" s="152">
        <v>2398120.5246302495</v>
      </c>
      <c r="L20" s="130">
        <v>2338162.567668632</v>
      </c>
    </row>
    <row r="21" spans="2:12" ht="12.75">
      <c r="B21" s="538" t="s">
        <v>322</v>
      </c>
      <c r="C21" s="538">
        <v>752140.7664531809</v>
      </c>
      <c r="D21" s="538">
        <v>732706.1168849308</v>
      </c>
      <c r="E21" s="538">
        <v>706091.1890810572</v>
      </c>
      <c r="F21" s="538">
        <v>569430.797155756</v>
      </c>
      <c r="G21" s="538">
        <v>542159.6747281539</v>
      </c>
      <c r="H21" s="538">
        <v>537722.5447553879</v>
      </c>
      <c r="I21" s="538">
        <v>525121.6439572388</v>
      </c>
      <c r="J21" s="538">
        <v>592793.0864365725</v>
      </c>
      <c r="K21" s="538">
        <v>575675.869792936</v>
      </c>
      <c r="L21" s="130">
        <v>557828.2862355338</v>
      </c>
    </row>
    <row r="22" spans="2:12" ht="12.75">
      <c r="B22" s="152" t="s">
        <v>70</v>
      </c>
      <c r="C22" s="152">
        <v>2821720.2247551368</v>
      </c>
      <c r="D22" s="152">
        <v>2797792.343221518</v>
      </c>
      <c r="E22" s="152">
        <v>2946181.257699828</v>
      </c>
      <c r="F22" s="152">
        <v>2782565.492235634</v>
      </c>
      <c r="G22" s="152">
        <v>2739423.1633639066</v>
      </c>
      <c r="H22" s="152">
        <v>2767072.5577146537</v>
      </c>
      <c r="I22" s="152">
        <v>2868311.690162669</v>
      </c>
      <c r="J22" s="152">
        <v>2974782.773316158</v>
      </c>
      <c r="K22" s="152">
        <v>2973796.3944231854</v>
      </c>
      <c r="L22" s="130">
        <v>2895990.853904166</v>
      </c>
    </row>
    <row r="23" spans="2:12" ht="12.75">
      <c r="B23" s="151" t="s">
        <v>71</v>
      </c>
      <c r="C23" s="151">
        <v>150001.176588489</v>
      </c>
      <c r="D23" s="151">
        <v>119842.80655155158</v>
      </c>
      <c r="E23" s="151">
        <v>147862.73691969656</v>
      </c>
      <c r="F23" s="151">
        <v>131036.07720097131</v>
      </c>
      <c r="G23" s="151">
        <v>144550.60139932463</v>
      </c>
      <c r="H23" s="151">
        <v>150490.1776839109</v>
      </c>
      <c r="I23" s="151">
        <v>126451.56130946994</v>
      </c>
      <c r="J23" s="151">
        <v>139697.05058085453</v>
      </c>
      <c r="K23" s="151">
        <v>121339.23830522869</v>
      </c>
      <c r="L23" s="130">
        <v>134494.50696986602</v>
      </c>
    </row>
    <row r="24" spans="2:12" ht="12.75">
      <c r="B24" s="151" t="s">
        <v>72</v>
      </c>
      <c r="C24" s="151">
        <v>1163680.991339314</v>
      </c>
      <c r="D24" s="151">
        <v>1116373.0939388147</v>
      </c>
      <c r="E24" s="151">
        <v>1163132.3896445888</v>
      </c>
      <c r="F24" s="151">
        <v>1178583.0334309929</v>
      </c>
      <c r="G24" s="151">
        <v>1167647.9993578433</v>
      </c>
      <c r="H24" s="151">
        <v>1143771.2190740902</v>
      </c>
      <c r="I24" s="151">
        <v>1158639.0756460354</v>
      </c>
      <c r="J24" s="151">
        <v>1171345.7501266242</v>
      </c>
      <c r="K24" s="151">
        <v>1168223.48261634</v>
      </c>
      <c r="L24" s="130">
        <v>1160494.8818657724</v>
      </c>
    </row>
    <row r="25" spans="2:12" ht="12.75">
      <c r="B25" s="151" t="s">
        <v>610</v>
      </c>
      <c r="C25" s="151">
        <v>660486.1753455561</v>
      </c>
      <c r="D25" s="151">
        <v>626689.4130964521</v>
      </c>
      <c r="E25" s="151">
        <v>722111.6902533403</v>
      </c>
      <c r="F25" s="151">
        <v>695747.4257820249</v>
      </c>
      <c r="G25" s="151">
        <v>684092.4958402179</v>
      </c>
      <c r="H25" s="151">
        <v>732381.7772408368</v>
      </c>
      <c r="I25" s="151">
        <v>787268.9548309967</v>
      </c>
      <c r="J25" s="151">
        <v>835974.5707958121</v>
      </c>
      <c r="K25" s="151">
        <v>874552.8035569129</v>
      </c>
      <c r="L25" s="130">
        <v>807544.5266061396</v>
      </c>
    </row>
    <row r="26" spans="2:12" ht="12.75">
      <c r="B26" s="149" t="s">
        <v>78</v>
      </c>
      <c r="C26" s="149">
        <v>41494.47291982308</v>
      </c>
      <c r="D26" s="149">
        <v>32685.707867687503</v>
      </c>
      <c r="E26" s="149">
        <v>34213.19405198104</v>
      </c>
      <c r="F26" s="149">
        <v>34529.10427281944</v>
      </c>
      <c r="G26" s="149">
        <v>34672.19523808445</v>
      </c>
      <c r="H26" s="149">
        <v>35221.898100762504</v>
      </c>
      <c r="I26" s="149">
        <v>36155.85748704617</v>
      </c>
      <c r="J26" s="149">
        <v>37210.55252027333</v>
      </c>
      <c r="K26" s="149">
        <v>41816.5439061673</v>
      </c>
      <c r="L26" s="130">
        <v>37601.21300356233</v>
      </c>
    </row>
    <row r="27" spans="2:12" ht="12.75">
      <c r="B27" s="152" t="s">
        <v>611</v>
      </c>
      <c r="C27" s="152">
        <v>2015662.8161931823</v>
      </c>
      <c r="D27" s="152">
        <v>1895591.021454506</v>
      </c>
      <c r="E27" s="152">
        <v>2067320.0108696064</v>
      </c>
      <c r="F27" s="152">
        <v>2039895.6406868084</v>
      </c>
      <c r="G27" s="152">
        <v>2030963.2918354704</v>
      </c>
      <c r="H27" s="152">
        <v>2061865.0720996002</v>
      </c>
      <c r="I27" s="152">
        <v>2108515.449273548</v>
      </c>
      <c r="J27" s="152">
        <v>2184227.924023564</v>
      </c>
      <c r="K27" s="152">
        <v>2205932.0683846488</v>
      </c>
      <c r="L27" s="130">
        <v>2140135.1284453403</v>
      </c>
    </row>
    <row r="28" spans="2:12" ht="12.75">
      <c r="B28" s="151" t="s">
        <v>612</v>
      </c>
      <c r="C28" s="151"/>
      <c r="D28" s="151">
        <v>31091.728904051484</v>
      </c>
      <c r="E28" s="151">
        <v>35577.85779883159</v>
      </c>
      <c r="F28" s="151">
        <v>30626.64848752508</v>
      </c>
      <c r="G28" s="151">
        <v>27587.755066856567</v>
      </c>
      <c r="H28" s="151">
        <v>27262.94908333825</v>
      </c>
      <c r="I28" s="151">
        <v>41940.15669613998</v>
      </c>
      <c r="J28" s="151">
        <v>46200.6580240245</v>
      </c>
      <c r="K28" s="151">
        <v>37717.738825100336</v>
      </c>
      <c r="L28" s="130">
        <v>38280.37565715077</v>
      </c>
    </row>
    <row r="29" spans="2:12" ht="12.75">
      <c r="B29" s="151" t="s">
        <v>613</v>
      </c>
      <c r="C29" s="151">
        <v>26441.334984790006</v>
      </c>
      <c r="D29" s="151">
        <v>21716.500950615</v>
      </c>
      <c r="E29" s="151">
        <v>22788.5912832422</v>
      </c>
      <c r="F29" s="151">
        <v>25983.793064807804</v>
      </c>
      <c r="G29" s="151">
        <v>26290.66577589181</v>
      </c>
      <c r="H29" s="151">
        <v>26171.1066781625</v>
      </c>
      <c r="I29" s="151">
        <v>42792.0964173033</v>
      </c>
      <c r="J29" s="151">
        <v>41980.088799098216</v>
      </c>
      <c r="K29" s="151">
        <v>25995.602565497607</v>
      </c>
      <c r="L29" s="130">
        <v>34234.723615015406</v>
      </c>
    </row>
    <row r="30" spans="2:12" ht="12.75">
      <c r="B30" s="151" t="s">
        <v>614</v>
      </c>
      <c r="C30" s="151">
        <v>27968.57316610761</v>
      </c>
      <c r="D30" s="151">
        <v>28836.9927843991</v>
      </c>
      <c r="E30" s="151">
        <v>23748.38187326991</v>
      </c>
      <c r="F30" s="151">
        <v>21505.863928130984</v>
      </c>
      <c r="G30" s="151">
        <v>20041.98999167224</v>
      </c>
      <c r="H30" s="151">
        <v>18984.331502813802</v>
      </c>
      <c r="I30" s="151">
        <v>19741.01201607783</v>
      </c>
      <c r="J30" s="151">
        <v>19922.437292027567</v>
      </c>
      <c r="K30" s="151">
        <v>20073.907070107176</v>
      </c>
      <c r="L30" s="130">
        <v>19680.421970256593</v>
      </c>
    </row>
    <row r="31" spans="2:12" ht="12.75">
      <c r="B31" s="153" t="s">
        <v>615</v>
      </c>
      <c r="C31" s="153">
        <v>54409.908150897616</v>
      </c>
      <c r="D31" s="153">
        <v>81645.22263906559</v>
      </c>
      <c r="E31" s="153">
        <v>82114.8309553437</v>
      </c>
      <c r="F31" s="153">
        <v>78116.30548046387</v>
      </c>
      <c r="G31" s="153">
        <v>73920.41083442062</v>
      </c>
      <c r="H31" s="153">
        <v>72418.38726431456</v>
      </c>
      <c r="I31" s="153">
        <v>104473.26512952111</v>
      </c>
      <c r="J31" s="153">
        <v>108103.18411515029</v>
      </c>
      <c r="K31" s="153">
        <v>83787.24846070512</v>
      </c>
      <c r="L31" s="130">
        <v>92195.52124242276</v>
      </c>
    </row>
    <row r="32" spans="2:12" ht="12.75">
      <c r="B32" s="152" t="s">
        <v>616</v>
      </c>
      <c r="C32" s="152">
        <v>2070072.7243440798</v>
      </c>
      <c r="D32" s="152">
        <v>1977236.2440935718</v>
      </c>
      <c r="E32" s="152">
        <v>2149434.84182495</v>
      </c>
      <c r="F32" s="152">
        <v>2118011.946167272</v>
      </c>
      <c r="G32" s="152">
        <v>2104883.702669891</v>
      </c>
      <c r="H32" s="152">
        <v>2134283.4593639146</v>
      </c>
      <c r="I32" s="152">
        <v>2212988.714403069</v>
      </c>
      <c r="J32" s="152">
        <v>2292331.1081387145</v>
      </c>
      <c r="K32" s="152">
        <v>2289719.3168453537</v>
      </c>
      <c r="L32" s="130">
        <v>2232330.6496877633</v>
      </c>
    </row>
    <row r="33" spans="2:12" ht="12.75">
      <c r="B33" s="149" t="s">
        <v>323</v>
      </c>
      <c r="C33" s="149">
        <v>751647.5004110569</v>
      </c>
      <c r="D33" s="149">
        <v>820556.1003389255</v>
      </c>
      <c r="E33" s="149">
        <v>796746.4176035541</v>
      </c>
      <c r="F33" s="149">
        <v>664553.5463407714</v>
      </c>
      <c r="G33" s="149">
        <v>634539.4602768809</v>
      </c>
      <c r="H33" s="149">
        <v>632789.103806444</v>
      </c>
      <c r="I33" s="149">
        <v>655323.5571463237</v>
      </c>
      <c r="J33" s="149">
        <v>682452.0923588873</v>
      </c>
      <c r="K33" s="149">
        <v>684076.2068098666</v>
      </c>
      <c r="L33" s="130">
        <v>663660.2300303804</v>
      </c>
    </row>
    <row r="34" spans="2:12" ht="12.75">
      <c r="B34" s="153" t="s">
        <v>81</v>
      </c>
      <c r="C34" s="153">
        <v>2821720.2247551368</v>
      </c>
      <c r="D34" s="153">
        <v>2797792.3444324974</v>
      </c>
      <c r="E34" s="153">
        <v>2946181.2594285044</v>
      </c>
      <c r="F34" s="153">
        <v>2782565.4925080435</v>
      </c>
      <c r="G34" s="153">
        <v>2739423.162946772</v>
      </c>
      <c r="H34" s="153">
        <v>2767072.5631703585</v>
      </c>
      <c r="I34" s="153">
        <v>2868312.271549393</v>
      </c>
      <c r="J34" s="153">
        <v>2974783.2004976016</v>
      </c>
      <c r="K34" s="153">
        <v>2973795.5236552204</v>
      </c>
      <c r="L34" s="130">
        <v>2895990.8797181435</v>
      </c>
    </row>
    <row r="35" spans="2:11" ht="12.75">
      <c r="B35" s="152"/>
      <c r="C35" s="152"/>
      <c r="D35" s="152"/>
      <c r="E35" s="152"/>
      <c r="F35" s="152"/>
      <c r="G35" s="152"/>
      <c r="H35" s="152"/>
      <c r="I35" s="152"/>
      <c r="J35" s="152"/>
      <c r="K35" s="152"/>
    </row>
    <row r="36" spans="2:11" ht="18">
      <c r="B36" s="539" t="s">
        <v>270</v>
      </c>
      <c r="C36" s="3"/>
      <c r="D36" s="3"/>
      <c r="E36" s="3"/>
      <c r="F36" s="3"/>
      <c r="G36" s="3"/>
      <c r="H36" s="3"/>
      <c r="I36" s="3"/>
      <c r="J36" s="3"/>
      <c r="K36" s="3"/>
    </row>
    <row r="37" spans="2:11" ht="12.75">
      <c r="B37" s="540"/>
      <c r="C37" s="289" t="s">
        <v>1</v>
      </c>
      <c r="D37" s="289" t="s">
        <v>52</v>
      </c>
      <c r="E37" s="289" t="s">
        <v>53</v>
      </c>
      <c r="F37" s="289" t="s">
        <v>2</v>
      </c>
      <c r="G37" s="289" t="s">
        <v>1</v>
      </c>
      <c r="H37" s="289" t="s">
        <v>52</v>
      </c>
      <c r="I37" s="289" t="s">
        <v>53</v>
      </c>
      <c r="J37" s="289" t="s">
        <v>2</v>
      </c>
      <c r="K37" s="289" t="s">
        <v>1</v>
      </c>
    </row>
    <row r="38" spans="2:11" ht="12.75">
      <c r="B38" s="541" t="s">
        <v>12</v>
      </c>
      <c r="C38" s="290" t="s">
        <v>442</v>
      </c>
      <c r="D38" s="290" t="s">
        <v>510</v>
      </c>
      <c r="E38" s="290" t="s">
        <v>510</v>
      </c>
      <c r="F38" s="290" t="s">
        <v>510</v>
      </c>
      <c r="G38" s="290" t="s">
        <v>510</v>
      </c>
      <c r="H38" s="290" t="s">
        <v>646</v>
      </c>
      <c r="I38" s="290" t="s">
        <v>646</v>
      </c>
      <c r="J38" s="290" t="s">
        <v>646</v>
      </c>
      <c r="K38" s="290" t="s">
        <v>646</v>
      </c>
    </row>
    <row r="39" spans="2:12" ht="12.75">
      <c r="B39" s="151" t="s">
        <v>268</v>
      </c>
      <c r="C39" s="151">
        <v>583.766446112561</v>
      </c>
      <c r="D39" s="151">
        <v>628.1861258659619</v>
      </c>
      <c r="E39" s="151">
        <v>630.6644977203412</v>
      </c>
      <c r="F39" s="151">
        <v>722.3157003721601</v>
      </c>
      <c r="G39" s="151">
        <v>841.1237555059513</v>
      </c>
      <c r="H39" s="151">
        <v>650.180491051105</v>
      </c>
      <c r="I39" s="151">
        <v>548.8069246083148</v>
      </c>
      <c r="J39" s="151">
        <v>531.1427505836682</v>
      </c>
      <c r="K39" s="151">
        <v>417.70441369683545</v>
      </c>
      <c r="L39" s="130">
        <v>1198.9874156594199</v>
      </c>
    </row>
    <row r="40" spans="2:12" ht="12.75">
      <c r="B40" s="151" t="s">
        <v>63</v>
      </c>
      <c r="C40" s="151">
        <v>6797.180297550278</v>
      </c>
      <c r="D40" s="151">
        <v>6910.773927753426</v>
      </c>
      <c r="E40" s="151">
        <v>7504.761481500618</v>
      </c>
      <c r="F40" s="151">
        <v>7669.46337415649</v>
      </c>
      <c r="G40" s="151">
        <v>7705.1824902257085</v>
      </c>
      <c r="H40" s="151">
        <v>7883.064088503513</v>
      </c>
      <c r="I40" s="151">
        <v>8300.166388409987</v>
      </c>
      <c r="J40" s="151">
        <v>8362.073934882603</v>
      </c>
      <c r="K40" s="151">
        <v>8285.764529028791</v>
      </c>
      <c r="L40" s="130">
        <v>16183.2304769135</v>
      </c>
    </row>
    <row r="41" spans="2:12" ht="12.75">
      <c r="B41" s="149" t="s">
        <v>269</v>
      </c>
      <c r="C41" s="149">
        <v>69.388706373</v>
      </c>
      <c r="D41" s="149">
        <v>89.04770833</v>
      </c>
      <c r="E41" s="149">
        <v>82.01084681999998</v>
      </c>
      <c r="F41" s="149">
        <v>62.77062631000004</v>
      </c>
      <c r="G41" s="149">
        <v>60.59152713000003</v>
      </c>
      <c r="H41" s="149">
        <v>58.694547804</v>
      </c>
      <c r="I41" s="149">
        <v>60.399467969999996</v>
      </c>
      <c r="J41" s="149">
        <v>46.53917063800002</v>
      </c>
      <c r="K41" s="149">
        <v>72.36989410199999</v>
      </c>
      <c r="L41" s="130">
        <v>119.094015774</v>
      </c>
    </row>
    <row r="42" spans="2:12" ht="12.75">
      <c r="B42" s="150" t="s">
        <v>605</v>
      </c>
      <c r="C42" s="150">
        <v>7450.335450035838</v>
      </c>
      <c r="D42" s="150">
        <v>7628.007761949388</v>
      </c>
      <c r="E42" s="150">
        <v>8217.43682604096</v>
      </c>
      <c r="F42" s="150">
        <v>8454.549700838652</v>
      </c>
      <c r="G42" s="150">
        <v>8606.89777286166</v>
      </c>
      <c r="H42" s="150">
        <v>8591.939127358617</v>
      </c>
      <c r="I42" s="150">
        <v>8909.372780988302</v>
      </c>
      <c r="J42" s="150">
        <v>8939.755856104272</v>
      </c>
      <c r="K42" s="150">
        <v>8775.838836827626</v>
      </c>
      <c r="L42" s="130">
        <v>17501.31190834692</v>
      </c>
    </row>
    <row r="43" spans="2:12" ht="12.75">
      <c r="B43" s="151" t="s">
        <v>606</v>
      </c>
      <c r="C43" s="151">
        <v>463.191269303749</v>
      </c>
      <c r="D43" s="151">
        <v>559.3699066784079</v>
      </c>
      <c r="E43" s="151">
        <v>776.1129517312538</v>
      </c>
      <c r="F43" s="151">
        <v>719.5030919777782</v>
      </c>
      <c r="G43" s="151">
        <v>624.8443711493092</v>
      </c>
      <c r="H43" s="151">
        <v>634.375960056468</v>
      </c>
      <c r="I43" s="151">
        <v>852.3844247644328</v>
      </c>
      <c r="J43" s="151">
        <v>1036.6118201186623</v>
      </c>
      <c r="K43" s="151">
        <v>867.4811380559186</v>
      </c>
      <c r="L43" s="130">
        <v>1486.7603848209008</v>
      </c>
    </row>
    <row r="44" spans="2:12" ht="12.75">
      <c r="B44" s="151" t="s">
        <v>607</v>
      </c>
      <c r="C44" s="151"/>
      <c r="D44" s="151">
        <v>-151.54925277</v>
      </c>
      <c r="E44" s="151">
        <v>-131.33240523</v>
      </c>
      <c r="F44" s="151">
        <v>-116.40686513000003</v>
      </c>
      <c r="G44" s="151">
        <v>-152.0564406499999</v>
      </c>
      <c r="H44" s="151">
        <v>-88.28522083</v>
      </c>
      <c r="I44" s="151">
        <v>-44.84858487000001</v>
      </c>
      <c r="J44" s="151">
        <v>-26.59351946000001</v>
      </c>
      <c r="K44" s="151">
        <v>-58.26272035999999</v>
      </c>
      <c r="L44" s="130">
        <v>-133.1338057</v>
      </c>
    </row>
    <row r="45" spans="2:12" ht="12.75">
      <c r="B45" s="150" t="s">
        <v>608</v>
      </c>
      <c r="C45" s="150">
        <v>463.191269303749</v>
      </c>
      <c r="D45" s="150">
        <v>407.8206539084079</v>
      </c>
      <c r="E45" s="150">
        <v>644.7805465012539</v>
      </c>
      <c r="F45" s="150">
        <v>603.0962268477782</v>
      </c>
      <c r="G45" s="150">
        <v>472.78793049930925</v>
      </c>
      <c r="H45" s="150">
        <v>546.090739226468</v>
      </c>
      <c r="I45" s="150">
        <v>807.5358398944328</v>
      </c>
      <c r="J45" s="150">
        <v>1010.0183006586623</v>
      </c>
      <c r="K45" s="150">
        <v>809.2184176959186</v>
      </c>
      <c r="L45" s="130">
        <v>1353.6265791209007</v>
      </c>
    </row>
    <row r="46" spans="2:12" ht="12.75">
      <c r="B46" s="152" t="s">
        <v>609</v>
      </c>
      <c r="C46" s="152">
        <v>7913.5267193395875</v>
      </c>
      <c r="D46" s="152">
        <v>8035.828415857795</v>
      </c>
      <c r="E46" s="152">
        <v>8862.217372542213</v>
      </c>
      <c r="F46" s="152">
        <v>9057.64592768643</v>
      </c>
      <c r="G46" s="152">
        <v>9079.685703360969</v>
      </c>
      <c r="H46" s="152">
        <v>9138.029866585086</v>
      </c>
      <c r="I46" s="152">
        <v>9716.908620882736</v>
      </c>
      <c r="J46" s="152">
        <v>9949.774156762935</v>
      </c>
      <c r="K46" s="152">
        <v>9585.057254523545</v>
      </c>
      <c r="L46" s="130">
        <v>18854.93848746782</v>
      </c>
    </row>
    <row r="47" spans="2:12" ht="12.75">
      <c r="B47" s="538" t="s">
        <v>322</v>
      </c>
      <c r="C47" s="538">
        <v>1271.186872005694</v>
      </c>
      <c r="D47" s="538">
        <v>1246.8578896944791</v>
      </c>
      <c r="E47" s="538">
        <v>1211.8707597595467</v>
      </c>
      <c r="F47" s="538">
        <v>1009.8900566639682</v>
      </c>
      <c r="G47" s="538">
        <v>795.177972297774</v>
      </c>
      <c r="H47" s="538">
        <v>811.1766055400001</v>
      </c>
      <c r="I47" s="538">
        <v>823.089938424424</v>
      </c>
      <c r="J47" s="538">
        <v>835.0869860052137</v>
      </c>
      <c r="K47" s="538">
        <v>863.2520708308537</v>
      </c>
      <c r="L47" s="130">
        <v>1634.266543964424</v>
      </c>
    </row>
    <row r="48" spans="2:12" ht="12.75">
      <c r="B48" s="152" t="s">
        <v>271</v>
      </c>
      <c r="C48" s="152">
        <v>9184.713591345282</v>
      </c>
      <c r="D48" s="152">
        <v>9282.686305552274</v>
      </c>
      <c r="E48" s="152">
        <v>10074.08813230176</v>
      </c>
      <c r="F48" s="152">
        <v>10067.535984350397</v>
      </c>
      <c r="G48" s="152">
        <v>9874.863675658742</v>
      </c>
      <c r="H48" s="152">
        <v>9949.206472125086</v>
      </c>
      <c r="I48" s="152">
        <v>10539.99855930716</v>
      </c>
      <c r="J48" s="152">
        <v>10784.861142768148</v>
      </c>
      <c r="K48" s="152">
        <v>10448.309325354398</v>
      </c>
      <c r="L48" s="130">
        <v>20489.205031432248</v>
      </c>
    </row>
    <row r="49" spans="2:12" ht="12.75">
      <c r="B49" s="151" t="s">
        <v>71</v>
      </c>
      <c r="C49" s="151">
        <v>-203.014904996418</v>
      </c>
      <c r="D49" s="151">
        <v>-210.393319787294</v>
      </c>
      <c r="E49" s="151">
        <v>-333.8111148211401</v>
      </c>
      <c r="F49" s="151">
        <v>-381.1946607351611</v>
      </c>
      <c r="G49" s="151">
        <v>-327.6499998523706</v>
      </c>
      <c r="H49" s="151">
        <v>-345.621115318661</v>
      </c>
      <c r="I49" s="151">
        <v>-316.31503893488906</v>
      </c>
      <c r="J49" s="151">
        <v>-313.0394597753539</v>
      </c>
      <c r="K49" s="151">
        <v>-253.3031899162583</v>
      </c>
      <c r="L49" s="130">
        <v>-661.9361542535501</v>
      </c>
    </row>
    <row r="50" spans="2:12" ht="12.75">
      <c r="B50" s="151" t="s">
        <v>72</v>
      </c>
      <c r="C50" s="151">
        <v>-1104.2045126231899</v>
      </c>
      <c r="D50" s="151">
        <v>-1182.4744514204199</v>
      </c>
      <c r="E50" s="151">
        <v>-1253.123704408681</v>
      </c>
      <c r="F50" s="151">
        <v>-1456.0118821052415</v>
      </c>
      <c r="G50" s="151">
        <v>-1522.3824230958885</v>
      </c>
      <c r="H50" s="151">
        <v>-1601.7175294402705</v>
      </c>
      <c r="I50" s="151">
        <v>-1391.6298404837758</v>
      </c>
      <c r="J50" s="151">
        <v>-1306.2341625324402</v>
      </c>
      <c r="K50" s="151">
        <v>-992.7166267462098</v>
      </c>
      <c r="L50" s="130">
        <v>-2993.3473699240462</v>
      </c>
    </row>
    <row r="51" spans="2:12" ht="12.75">
      <c r="B51" s="151" t="s">
        <v>610</v>
      </c>
      <c r="C51" s="151">
        <v>-2348.7947609749995</v>
      </c>
      <c r="D51" s="151">
        <v>-2346.024183606</v>
      </c>
      <c r="E51" s="151">
        <v>-2858.0457571</v>
      </c>
      <c r="F51" s="151">
        <v>-2795.947126314</v>
      </c>
      <c r="G51" s="151">
        <v>-2714.152878173011</v>
      </c>
      <c r="H51" s="151">
        <v>-3188.829885336</v>
      </c>
      <c r="I51" s="151">
        <v>-3318.5545519899997</v>
      </c>
      <c r="J51" s="151">
        <v>-3246.180654420001</v>
      </c>
      <c r="K51" s="151">
        <v>-3180.637378668999</v>
      </c>
      <c r="L51" s="130">
        <v>-6507.384437326</v>
      </c>
    </row>
    <row r="52" spans="2:12" ht="12.75">
      <c r="B52" s="149" t="s">
        <v>78</v>
      </c>
      <c r="C52" s="149">
        <v>-369.665072</v>
      </c>
      <c r="D52" s="149">
        <v>-287.15948729999997</v>
      </c>
      <c r="E52" s="149">
        <v>-305.04215432999996</v>
      </c>
      <c r="F52" s="149">
        <v>-313.45733339</v>
      </c>
      <c r="G52" s="149">
        <v>-314.6783277600003</v>
      </c>
      <c r="H52" s="149">
        <v>-316.79649742000004</v>
      </c>
      <c r="I52" s="149">
        <v>-326.0499284299999</v>
      </c>
      <c r="J52" s="149">
        <v>-330.96850227000016</v>
      </c>
      <c r="K52" s="149">
        <v>-399.62284997999984</v>
      </c>
      <c r="L52" s="130">
        <v>-642.84642585</v>
      </c>
    </row>
    <row r="53" spans="2:12" ht="12.75">
      <c r="B53" s="152" t="s">
        <v>611</v>
      </c>
      <c r="C53" s="152">
        <v>-4025.679250594607</v>
      </c>
      <c r="D53" s="152">
        <v>-4026.0514421137136</v>
      </c>
      <c r="E53" s="152">
        <v>-4750.022730659821</v>
      </c>
      <c r="F53" s="152">
        <v>-4946.611002544402</v>
      </c>
      <c r="G53" s="152">
        <v>-4878.86362888127</v>
      </c>
      <c r="H53" s="152">
        <v>-5452.965027514932</v>
      </c>
      <c r="I53" s="152">
        <v>-5352.549359838664</v>
      </c>
      <c r="J53" s="152">
        <v>-5196.422778997795</v>
      </c>
      <c r="K53" s="152">
        <v>-4826.280045311467</v>
      </c>
      <c r="L53" s="130">
        <v>-10805.514387353596</v>
      </c>
    </row>
    <row r="54" spans="2:12" ht="12.75">
      <c r="B54" s="151" t="s">
        <v>612</v>
      </c>
      <c r="C54" s="151"/>
      <c r="D54" s="151">
        <v>41.05773433400001</v>
      </c>
      <c r="E54" s="151">
        <v>28.717523711999966</v>
      </c>
      <c r="F54" s="151">
        <v>35.099562454000015</v>
      </c>
      <c r="G54" s="151">
        <v>27.16487164573192</v>
      </c>
      <c r="H54" s="151">
        <v>27.486515424618016</v>
      </c>
      <c r="I54" s="151">
        <v>19.494391497231984</v>
      </c>
      <c r="J54" s="151">
        <v>40.778514187237974</v>
      </c>
      <c r="K54" s="151">
        <v>63.919973284264046</v>
      </c>
      <c r="L54" s="130">
        <v>46.98090692185</v>
      </c>
    </row>
    <row r="55" spans="2:12" ht="12.75">
      <c r="B55" s="151" t="s">
        <v>613</v>
      </c>
      <c r="C55" s="151">
        <v>-82.68197924</v>
      </c>
      <c r="D55" s="151">
        <v>-179.12551908</v>
      </c>
      <c r="E55" s="151">
        <v>-172.19930218000002</v>
      </c>
      <c r="F55" s="151">
        <v>-175.39592570000002</v>
      </c>
      <c r="G55" s="151">
        <v>-194.03296536999994</v>
      </c>
      <c r="H55" s="151">
        <v>-140.26912414</v>
      </c>
      <c r="I55" s="151">
        <v>-260.74976003999996</v>
      </c>
      <c r="J55" s="151">
        <v>-254.25183711</v>
      </c>
      <c r="K55" s="151">
        <v>-201.21244025</v>
      </c>
      <c r="L55" s="130">
        <v>-401.01888418</v>
      </c>
    </row>
    <row r="56" spans="2:12" ht="12.75">
      <c r="B56" s="151" t="s">
        <v>614</v>
      </c>
      <c r="C56" s="151">
        <v>-177.4919138</v>
      </c>
      <c r="D56" s="151">
        <v>-193.9098651</v>
      </c>
      <c r="E56" s="151">
        <v>-218.52346855000002</v>
      </c>
      <c r="F56" s="151">
        <v>-240.60542410999994</v>
      </c>
      <c r="G56" s="151">
        <v>-176.97809630000012</v>
      </c>
      <c r="H56" s="151">
        <v>-198.38035354000002</v>
      </c>
      <c r="I56" s="151">
        <v>-212.98497481999996</v>
      </c>
      <c r="J56" s="151">
        <v>-210.60379204000012</v>
      </c>
      <c r="K56" s="151">
        <v>-188.4227107599999</v>
      </c>
      <c r="L56" s="130">
        <v>-411.36532836</v>
      </c>
    </row>
    <row r="57" spans="2:12" ht="12.75">
      <c r="B57" s="153" t="s">
        <v>615</v>
      </c>
      <c r="C57" s="153">
        <v>-260.17389304</v>
      </c>
      <c r="D57" s="153">
        <v>-331.97764984599996</v>
      </c>
      <c r="E57" s="153">
        <v>-362.0052470180001</v>
      </c>
      <c r="F57" s="153">
        <v>-380.90178735599994</v>
      </c>
      <c r="G57" s="153">
        <v>-343.84619002426814</v>
      </c>
      <c r="H57" s="153">
        <v>-311.162962255382</v>
      </c>
      <c r="I57" s="153">
        <v>-454.24034336276793</v>
      </c>
      <c r="J57" s="153">
        <v>-424.07711496276215</v>
      </c>
      <c r="K57" s="153">
        <v>-325.7151777257358</v>
      </c>
      <c r="L57" s="130">
        <v>-765.40330561815</v>
      </c>
    </row>
    <row r="58" spans="2:12" ht="12.75">
      <c r="B58" s="152" t="s">
        <v>665</v>
      </c>
      <c r="C58" s="152">
        <v>-4285.853143634607</v>
      </c>
      <c r="D58" s="152">
        <v>-4358.029091959714</v>
      </c>
      <c r="E58" s="152">
        <v>-5112.027977677821</v>
      </c>
      <c r="F58" s="152">
        <v>-5327.512789900402</v>
      </c>
      <c r="G58" s="152">
        <v>-5222.709818905539</v>
      </c>
      <c r="H58" s="152">
        <v>-5764.127989770314</v>
      </c>
      <c r="I58" s="152">
        <v>-5806.789703201432</v>
      </c>
      <c r="J58" s="152">
        <v>-5620.4998939605575</v>
      </c>
      <c r="K58" s="152">
        <v>-5151.995223037203</v>
      </c>
      <c r="L58" s="130">
        <v>-11570.917692971747</v>
      </c>
    </row>
    <row r="59" spans="2:12" ht="12.75">
      <c r="B59" s="149" t="s">
        <v>323</v>
      </c>
      <c r="C59" s="149">
        <v>284.9501722220689</v>
      </c>
      <c r="D59" s="149">
        <v>63.360362984</v>
      </c>
      <c r="E59" s="149">
        <v>538.015748507664</v>
      </c>
      <c r="F59" s="149">
        <v>578.595614687796</v>
      </c>
      <c r="G59" s="149">
        <v>562.9646919297899</v>
      </c>
      <c r="H59" s="149">
        <v>1160.0466795673879</v>
      </c>
      <c r="I59" s="149">
        <v>959.1635388585873</v>
      </c>
      <c r="J59" s="149">
        <v>818.4460471534721</v>
      </c>
      <c r="K59" s="149">
        <v>633.6911868530051</v>
      </c>
      <c r="L59" s="130">
        <v>2119.210218425975</v>
      </c>
    </row>
    <row r="60" spans="2:12" ht="12.75">
      <c r="B60" s="153" t="s">
        <v>272</v>
      </c>
      <c r="C60" s="153">
        <v>-4000.9029714125377</v>
      </c>
      <c r="D60" s="153">
        <v>-4294.668728975714</v>
      </c>
      <c r="E60" s="153">
        <v>-4574.012229170156</v>
      </c>
      <c r="F60" s="153">
        <v>-4748.917175212606</v>
      </c>
      <c r="G60" s="153">
        <v>-4659.7451269757485</v>
      </c>
      <c r="H60" s="153">
        <v>-4604.081310202926</v>
      </c>
      <c r="I60" s="153">
        <v>-4847.626164342844</v>
      </c>
      <c r="J60" s="153">
        <v>-4802.053846807085</v>
      </c>
      <c r="K60" s="153">
        <v>-4518.304036184198</v>
      </c>
      <c r="L60" s="130">
        <v>-9451.70747454577</v>
      </c>
    </row>
    <row r="61" spans="2:11" ht="12.75">
      <c r="B61" s="152"/>
      <c r="C61" s="152"/>
      <c r="D61" s="152"/>
      <c r="E61" s="152"/>
      <c r="F61" s="152"/>
      <c r="G61" s="152"/>
      <c r="H61" s="152"/>
      <c r="I61" s="152"/>
      <c r="J61" s="152"/>
      <c r="K61" s="152"/>
    </row>
    <row r="62" spans="2:11" ht="18">
      <c r="B62" s="539" t="s">
        <v>117</v>
      </c>
      <c r="C62" s="3"/>
      <c r="D62" s="3"/>
      <c r="E62" s="3"/>
      <c r="F62" s="3"/>
      <c r="G62" s="3"/>
      <c r="H62" s="3"/>
      <c r="I62" s="3"/>
      <c r="J62" s="3"/>
      <c r="K62" s="3"/>
    </row>
    <row r="63" spans="2:11" ht="12.75">
      <c r="B63" s="540"/>
      <c r="C63" s="289" t="s">
        <v>1</v>
      </c>
      <c r="D63" s="289" t="s">
        <v>52</v>
      </c>
      <c r="E63" s="289" t="s">
        <v>53</v>
      </c>
      <c r="F63" s="289" t="s">
        <v>2</v>
      </c>
      <c r="G63" s="289" t="s">
        <v>1</v>
      </c>
      <c r="H63" s="289" t="s">
        <v>52</v>
      </c>
      <c r="I63" s="289" t="s">
        <v>53</v>
      </c>
      <c r="J63" s="289" t="s">
        <v>2</v>
      </c>
      <c r="K63" s="289" t="s">
        <v>1</v>
      </c>
    </row>
    <row r="64" spans="2:11" ht="12.75">
      <c r="B64" s="541"/>
      <c r="C64" s="290" t="s">
        <v>442</v>
      </c>
      <c r="D64" s="290" t="s">
        <v>510</v>
      </c>
      <c r="E64" s="290" t="s">
        <v>510</v>
      </c>
      <c r="F64" s="290" t="s">
        <v>510</v>
      </c>
      <c r="G64" s="290" t="s">
        <v>510</v>
      </c>
      <c r="H64" s="290" t="s">
        <v>646</v>
      </c>
      <c r="I64" s="290" t="s">
        <v>646</v>
      </c>
      <c r="J64" s="290" t="s">
        <v>646</v>
      </c>
      <c r="K64" s="290" t="s">
        <v>646</v>
      </c>
    </row>
    <row r="65" spans="2:12" ht="12.75">
      <c r="B65" s="151" t="s">
        <v>268</v>
      </c>
      <c r="C65" s="154">
        <v>0.005886671320595589</v>
      </c>
      <c r="D65" s="154">
        <v>0.007497238720653138</v>
      </c>
      <c r="E65" s="154">
        <v>0.0061892656140955515</v>
      </c>
      <c r="F65" s="154">
        <v>0.00802353020137288</v>
      </c>
      <c r="G65" s="154">
        <v>0.009627712672113596</v>
      </c>
      <c r="H65" s="154">
        <v>0.007472186148114488</v>
      </c>
      <c r="I65" s="154">
        <v>0.008326405331235782</v>
      </c>
      <c r="J65" s="154">
        <v>0.008271298955205302</v>
      </c>
      <c r="K65" s="154">
        <v>0.0058735355844874975</v>
      </c>
      <c r="L65" s="130">
        <v>0.007840359815200567</v>
      </c>
    </row>
    <row r="66" spans="2:12" ht="12.75">
      <c r="B66" s="151" t="s">
        <v>63</v>
      </c>
      <c r="C66" s="154">
        <v>0.01821584959918322</v>
      </c>
      <c r="D66" s="154">
        <v>0.018965844572483403</v>
      </c>
      <c r="E66" s="154">
        <v>0.019697608542193393</v>
      </c>
      <c r="F66" s="154">
        <v>0.019948287591373338</v>
      </c>
      <c r="G66" s="154">
        <v>0.01992859874837515</v>
      </c>
      <c r="H66" s="154">
        <v>0.020233799117827682</v>
      </c>
      <c r="I66" s="154">
        <v>0.020548825406727363</v>
      </c>
      <c r="J66" s="154">
        <v>0.02029150512608465</v>
      </c>
      <c r="K66" s="154">
        <v>0.02006133060696515</v>
      </c>
      <c r="L66" s="130">
        <v>0.02039415581672153</v>
      </c>
    </row>
    <row r="67" spans="2:12" ht="12.75">
      <c r="B67" s="149" t="s">
        <v>269</v>
      </c>
      <c r="C67" s="155">
        <v>0.018101500113025578</v>
      </c>
      <c r="D67" s="155">
        <v>0.014460286603288087</v>
      </c>
      <c r="E67" s="155">
        <v>0.017108057685950598</v>
      </c>
      <c r="F67" s="155">
        <v>0.015356194482817867</v>
      </c>
      <c r="G67" s="155">
        <v>0.014690722065623253</v>
      </c>
      <c r="H67" s="155">
        <v>0.013855779975966676</v>
      </c>
      <c r="I67" s="155">
        <v>0.014261562315680735</v>
      </c>
      <c r="J67" s="155">
        <v>0.012563624968267352</v>
      </c>
      <c r="K67" s="155">
        <v>0.019419767292571482</v>
      </c>
      <c r="L67" s="130">
        <v>0.01405864760643036</v>
      </c>
    </row>
    <row r="68" spans="2:12" ht="12.75">
      <c r="B68" s="150" t="s">
        <v>617</v>
      </c>
      <c r="C68" s="156">
        <v>0.01564712334425526</v>
      </c>
      <c r="D68" s="156">
        <v>0.016789684024951068</v>
      </c>
      <c r="E68" s="156">
        <v>0.01684975483668186</v>
      </c>
      <c r="F68" s="156">
        <v>0.017665922636996522</v>
      </c>
      <c r="G68" s="156">
        <v>0.018001212283777705</v>
      </c>
      <c r="H68" s="156">
        <v>0.01786829321655819</v>
      </c>
      <c r="I68" s="156">
        <v>0.018793334897396874</v>
      </c>
      <c r="J68" s="156">
        <v>0.018623843102569728</v>
      </c>
      <c r="K68" s="156">
        <v>0.01798826573009027</v>
      </c>
      <c r="L68" s="130">
        <v>0.018327531352946715</v>
      </c>
    </row>
    <row r="69" spans="2:12" ht="12.75">
      <c r="B69" s="151" t="s">
        <v>606</v>
      </c>
      <c r="C69" s="154">
        <v>0.011229540808852695</v>
      </c>
      <c r="D69" s="154">
        <v>0.01364331692151988</v>
      </c>
      <c r="E69" s="154">
        <v>0.015595797929234703</v>
      </c>
      <c r="F69" s="154">
        <v>0.015074505438922506</v>
      </c>
      <c r="G69" s="154">
        <v>0.015215321743786004</v>
      </c>
      <c r="H69" s="154">
        <v>0.014525400216094405</v>
      </c>
      <c r="I69" s="154">
        <v>0.01242473361857675</v>
      </c>
      <c r="J69" s="154">
        <v>0.015802753691442108</v>
      </c>
      <c r="K69" s="154">
        <v>0.014127832235162428</v>
      </c>
      <c r="L69" s="130">
        <v>0.013241849008375007</v>
      </c>
    </row>
    <row r="70" spans="2:12" ht="12.75">
      <c r="B70" s="151" t="s">
        <v>607</v>
      </c>
      <c r="C70" s="154">
        <v>0</v>
      </c>
      <c r="D70" s="154">
        <v>-0.0072356007960735266</v>
      </c>
      <c r="E70" s="154">
        <v>-0.005819027729231304</v>
      </c>
      <c r="F70" s="154">
        <v>-0.004315472439225763</v>
      </c>
      <c r="G70" s="154">
        <v>-0.005048304368691464</v>
      </c>
      <c r="H70" s="154">
        <v>-0.002690342872098002</v>
      </c>
      <c r="I70" s="154">
        <v>-0.001040020380088255</v>
      </c>
      <c r="J70" s="154">
        <v>-0.0005331093010959567</v>
      </c>
      <c r="K70" s="154">
        <v>-0.0011591524820291548</v>
      </c>
      <c r="L70" s="130">
        <v>-0.0017531816885298338</v>
      </c>
    </row>
    <row r="71" spans="2:12" ht="12.75">
      <c r="B71" s="150" t="s">
        <v>618</v>
      </c>
      <c r="C71" s="542">
        <v>0.011229540808852695</v>
      </c>
      <c r="D71" s="542">
        <v>0.006583646147373879</v>
      </c>
      <c r="E71" s="542">
        <v>0.00891397027228475</v>
      </c>
      <c r="F71" s="542">
        <v>0.008073134077113228</v>
      </c>
      <c r="G71" s="542">
        <v>0.006641484501421528</v>
      </c>
      <c r="H71" s="542">
        <v>0.007139452365737259</v>
      </c>
      <c r="I71" s="542">
        <v>0.00722778281589411</v>
      </c>
      <c r="J71" s="542">
        <v>0.008746207639205741</v>
      </c>
      <c r="K71" s="542">
        <v>0.007246808573838161</v>
      </c>
      <c r="L71" s="130">
        <v>0.007191886135806072</v>
      </c>
    </row>
    <row r="72" spans="2:12" ht="12.75">
      <c r="B72" s="152" t="s">
        <v>619</v>
      </c>
      <c r="C72" s="543">
        <v>0.015294946396177438</v>
      </c>
      <c r="D72" s="543">
        <v>0.015565119389931053</v>
      </c>
      <c r="E72" s="543">
        <v>0.015824751864565185</v>
      </c>
      <c r="F72" s="543">
        <v>0.016370708837239602</v>
      </c>
      <c r="G72" s="543">
        <v>0.01652907946692985</v>
      </c>
      <c r="H72" s="543">
        <v>0.016395863930680238</v>
      </c>
      <c r="I72" s="543">
        <v>0.016587487022861554</v>
      </c>
      <c r="J72" s="543">
        <v>0.01670834128555304</v>
      </c>
      <c r="K72" s="543">
        <v>0.016077742229648223</v>
      </c>
      <c r="L72" s="130">
        <v>0.016494060844520816</v>
      </c>
    </row>
    <row r="73" spans="2:12" ht="12.75">
      <c r="B73" s="544" t="s">
        <v>71</v>
      </c>
      <c r="C73" s="154">
        <v>-0.005413688335348624</v>
      </c>
      <c r="D73" s="154">
        <v>-0.007022309501631747</v>
      </c>
      <c r="E73" s="154">
        <v>-0.009030297200637673</v>
      </c>
      <c r="F73" s="154">
        <v>-0.01163632699872476</v>
      </c>
      <c r="G73" s="154">
        <v>-0.009066721180833537</v>
      </c>
      <c r="H73" s="154">
        <v>-0.00918654281994676</v>
      </c>
      <c r="I73" s="154">
        <v>-0.010005887967195872</v>
      </c>
      <c r="J73" s="154">
        <v>-0.008963380643292005</v>
      </c>
      <c r="K73" s="154">
        <v>-0.00835024822816423</v>
      </c>
      <c r="L73" s="130">
        <v>-0.009560655705557924</v>
      </c>
    </row>
    <row r="74" spans="2:12" ht="12.75">
      <c r="B74" s="151" t="s">
        <v>72</v>
      </c>
      <c r="C74" s="154">
        <v>-0.003795557445180329</v>
      </c>
      <c r="D74" s="154">
        <v>-0.004236843248338724</v>
      </c>
      <c r="E74" s="154">
        <v>-0.0043094791807546185</v>
      </c>
      <c r="F74" s="154">
        <v>-0.004941567427342377</v>
      </c>
      <c r="G74" s="154">
        <v>-0.005215210145294246</v>
      </c>
      <c r="H74" s="154">
        <v>-0.005601531154934633</v>
      </c>
      <c r="I74" s="154">
        <v>-0.004804360114327506</v>
      </c>
      <c r="J74" s="154">
        <v>-0.004460627145797846</v>
      </c>
      <c r="K74" s="154">
        <v>-0.0033990641055183482</v>
      </c>
      <c r="L74" s="130">
        <v>-0.005200371761346574</v>
      </c>
    </row>
    <row r="75" spans="2:12" ht="12.75">
      <c r="B75" s="151" t="s">
        <v>610</v>
      </c>
      <c r="C75" s="154">
        <v>-0.014224641475629048</v>
      </c>
      <c r="D75" s="154">
        <v>-0.014974078927003859</v>
      </c>
      <c r="E75" s="154">
        <v>-0.015831599436354808</v>
      </c>
      <c r="F75" s="154">
        <v>-0.016074494983126016</v>
      </c>
      <c r="G75" s="154">
        <v>-0.015870092975304027</v>
      </c>
      <c r="H75" s="154">
        <v>-0.01741621642935763</v>
      </c>
      <c r="I75" s="154">
        <v>-0.01686109699424078</v>
      </c>
      <c r="J75" s="154">
        <v>-0.015532437314832557</v>
      </c>
      <c r="K75" s="154">
        <v>-0.014547491544171873</v>
      </c>
      <c r="L75" s="130">
        <v>-0.017128631730934863</v>
      </c>
    </row>
    <row r="76" spans="2:12" ht="12.75">
      <c r="B76" s="149" t="s">
        <v>78</v>
      </c>
      <c r="C76" s="155">
        <v>-0.0356351143646797</v>
      </c>
      <c r="D76" s="155">
        <v>-0.03514190219926436</v>
      </c>
      <c r="E76" s="155">
        <v>-0.035663686221934277</v>
      </c>
      <c r="F76" s="155">
        <v>-0.036312246146129754</v>
      </c>
      <c r="G76" s="155">
        <v>-0.03630324824825086</v>
      </c>
      <c r="H76" s="155">
        <v>-0.035977220366002004</v>
      </c>
      <c r="I76" s="155">
        <v>-0.03607160234513219</v>
      </c>
      <c r="J76" s="155">
        <v>-0.035577918612165665</v>
      </c>
      <c r="K76" s="155">
        <v>-0.03822629157270566</v>
      </c>
      <c r="L76" s="130">
        <v>-0.03602502883740425</v>
      </c>
    </row>
    <row r="77" spans="2:12" ht="12.75">
      <c r="B77" s="152" t="s">
        <v>620</v>
      </c>
      <c r="C77" s="542">
        <v>-0.00798879498744255</v>
      </c>
      <c r="D77" s="542">
        <v>-0.008495611968080507</v>
      </c>
      <c r="E77" s="542">
        <v>-0.009190686890631414</v>
      </c>
      <c r="F77" s="542">
        <v>-0.009699733464558878</v>
      </c>
      <c r="G77" s="542">
        <v>-0.009608964669119209</v>
      </c>
      <c r="H77" s="542">
        <v>-0.010578703914824397</v>
      </c>
      <c r="I77" s="542">
        <v>-0.010154157251601435</v>
      </c>
      <c r="J77" s="542">
        <v>-0.009516264711835512</v>
      </c>
      <c r="K77" s="542">
        <v>-0.008751457244729456</v>
      </c>
      <c r="L77" s="130">
        <v>-0.010364056068241704</v>
      </c>
    </row>
    <row r="78" spans="2:12" ht="12.75">
      <c r="B78" s="151" t="s">
        <v>612</v>
      </c>
      <c r="C78" s="154">
        <v>0</v>
      </c>
      <c r="D78" s="154">
        <v>0.005282142329325389</v>
      </c>
      <c r="E78" s="154">
        <v>0.0032286962159866835</v>
      </c>
      <c r="F78" s="154">
        <v>0.004584185888742851</v>
      </c>
      <c r="G78" s="154">
        <v>0.003938685344987322</v>
      </c>
      <c r="H78" s="154">
        <v>0.004032801490491195</v>
      </c>
      <c r="I78" s="154">
        <v>0.0018592578600476403</v>
      </c>
      <c r="J78" s="154">
        <v>0.00353055700341177</v>
      </c>
      <c r="K78" s="154">
        <v>0.006778770443335982</v>
      </c>
      <c r="L78" s="130">
        <v>0.002715537483046428</v>
      </c>
    </row>
    <row r="79" spans="2:12" ht="12.75">
      <c r="B79" s="151" t="s">
        <v>613</v>
      </c>
      <c r="C79" s="154">
        <v>-0.012507988615183251</v>
      </c>
      <c r="D79" s="154">
        <v>-0.032993440239262345</v>
      </c>
      <c r="E79" s="154">
        <v>-0.0302255282109743</v>
      </c>
      <c r="F79" s="154">
        <v>-0.02700081935882634</v>
      </c>
      <c r="G79" s="154">
        <v>-0.029521194635995195</v>
      </c>
      <c r="H79" s="154">
        <v>-0.02143877610755258</v>
      </c>
      <c r="I79" s="154">
        <v>-0.02437363736491899</v>
      </c>
      <c r="J79" s="154">
        <v>-0.02422594562167402</v>
      </c>
      <c r="K79" s="154">
        <v>-0.03096099653670765</v>
      </c>
      <c r="L79" s="130">
        <v>-0.023259875770263706</v>
      </c>
    </row>
    <row r="80" spans="2:12" ht="12.75">
      <c r="B80" s="151" t="s">
        <v>614</v>
      </c>
      <c r="C80" s="154">
        <v>-0.02538447889291473</v>
      </c>
      <c r="D80" s="154">
        <v>-0.026897376789566742</v>
      </c>
      <c r="E80" s="154">
        <v>-0.036806460282830473</v>
      </c>
      <c r="F80" s="154">
        <v>-0.04475159424686461</v>
      </c>
      <c r="G80" s="154">
        <v>-0.0353214618655208</v>
      </c>
      <c r="H80" s="154">
        <v>-0.04179875462258898</v>
      </c>
      <c r="I80" s="154">
        <v>-0.0431558371265945</v>
      </c>
      <c r="J80" s="154">
        <v>-0.04228474437197063</v>
      </c>
      <c r="K80" s="154">
        <v>-0.0375457971588575</v>
      </c>
      <c r="L80" s="130">
        <v>-0.042490554348143715</v>
      </c>
    </row>
    <row r="81" spans="2:12" ht="12.75">
      <c r="B81" s="150" t="s">
        <v>621</v>
      </c>
      <c r="C81" s="542">
        <v>-0.019126949622370045</v>
      </c>
      <c r="D81" s="542">
        <v>-0.016264400493515484</v>
      </c>
      <c r="E81" s="542">
        <v>-0.017634098143117092</v>
      </c>
      <c r="F81" s="542">
        <v>-0.01950434214794041</v>
      </c>
      <c r="G81" s="542">
        <v>-0.018606292153568935</v>
      </c>
      <c r="H81" s="542">
        <v>-0.017186958948405804</v>
      </c>
      <c r="I81" s="542">
        <v>-0.01739163958548139</v>
      </c>
      <c r="J81" s="542">
        <v>-0.01569156795644576</v>
      </c>
      <c r="K81" s="542">
        <v>-0.015549629983540566</v>
      </c>
      <c r="L81" s="130">
        <v>-0.01730784455366019</v>
      </c>
    </row>
    <row r="82" spans="2:12" ht="12.75">
      <c r="B82" s="152" t="s">
        <v>622</v>
      </c>
      <c r="C82" s="156">
        <v>-0.008281550871586147</v>
      </c>
      <c r="D82" s="156">
        <v>-0.008816405434561662</v>
      </c>
      <c r="E82" s="156">
        <v>-0.009513250419514962</v>
      </c>
      <c r="F82" s="156">
        <v>-0.010061346064720745</v>
      </c>
      <c r="G82" s="156">
        <v>-0.009924937538888089</v>
      </c>
      <c r="H82" s="156">
        <v>-0.010802928663446065</v>
      </c>
      <c r="I82" s="156">
        <v>-0.010495832473809525</v>
      </c>
      <c r="J82" s="156">
        <v>-0.009807483524531828</v>
      </c>
      <c r="K82" s="156">
        <v>-0.00900022144222521</v>
      </c>
      <c r="L82" s="130">
        <v>-0.010646600654815088</v>
      </c>
    </row>
    <row r="83" spans="2:12" ht="13.5" thickBot="1">
      <c r="B83" s="545" t="s">
        <v>441</v>
      </c>
      <c r="C83" s="159">
        <v>0.010019060827335322</v>
      </c>
      <c r="D83" s="159">
        <v>0.009661616087431234</v>
      </c>
      <c r="E83" s="159">
        <v>0.009821169211330727</v>
      </c>
      <c r="F83" s="159">
        <v>0.009612824417712777</v>
      </c>
      <c r="G83" s="159">
        <v>0.009493842819772117</v>
      </c>
      <c r="H83" s="159">
        <v>0.00959046382281978</v>
      </c>
      <c r="I83" s="159">
        <v>0.00971730381696109</v>
      </c>
      <c r="J83" s="159">
        <v>0.010046739209519517</v>
      </c>
      <c r="K83" s="159">
        <v>0.009891088005402912</v>
      </c>
      <c r="L83" s="130">
        <v>0.009655462752930187</v>
      </c>
    </row>
    <row r="84" spans="2:11" ht="5.25" customHeight="1">
      <c r="B84" s="3"/>
      <c r="C84" s="3"/>
      <c r="D84" s="3"/>
      <c r="E84" s="3"/>
      <c r="F84" s="3"/>
      <c r="G84" s="3"/>
      <c r="H84" s="3"/>
      <c r="I84" s="3"/>
      <c r="J84" s="3"/>
      <c r="K84" s="3"/>
    </row>
    <row r="85" spans="2:11" ht="24.75" customHeight="1">
      <c r="B85" s="809" t="s">
        <v>765</v>
      </c>
      <c r="C85" s="810"/>
      <c r="D85" s="810"/>
      <c r="E85" s="810"/>
      <c r="F85" s="810"/>
      <c r="G85" s="810"/>
      <c r="H85" s="810"/>
      <c r="I85" s="810"/>
      <c r="J85" s="810"/>
      <c r="K85" s="722"/>
    </row>
    <row r="86" spans="2:11" ht="16.5" customHeight="1">
      <c r="B86" s="721"/>
      <c r="C86" s="722"/>
      <c r="D86" s="722"/>
      <c r="E86" s="722"/>
      <c r="F86" s="722"/>
      <c r="G86" s="722"/>
      <c r="H86" s="722"/>
      <c r="I86" s="722"/>
      <c r="J86" s="722"/>
      <c r="K86" s="722"/>
    </row>
    <row r="87" spans="2:11" ht="12.75" customHeight="1">
      <c r="B87" s="17" t="s">
        <v>669</v>
      </c>
      <c r="C87" s="547"/>
      <c r="D87" s="547"/>
      <c r="E87" s="547"/>
      <c r="F87" s="547"/>
      <c r="G87" s="547"/>
      <c r="H87" s="547"/>
      <c r="I87" s="547"/>
      <c r="J87" s="547"/>
      <c r="K87" s="547"/>
    </row>
    <row r="88" spans="2:11" ht="25.5">
      <c r="B88" s="626" t="s">
        <v>12</v>
      </c>
      <c r="C88" s="627" t="s">
        <v>484</v>
      </c>
      <c r="D88" s="627" t="s">
        <v>509</v>
      </c>
      <c r="E88" s="627" t="s">
        <v>553</v>
      </c>
      <c r="F88" s="627" t="s">
        <v>583</v>
      </c>
      <c r="G88" s="627" t="s">
        <v>592</v>
      </c>
      <c r="H88" s="627" t="s">
        <v>647</v>
      </c>
      <c r="I88" s="627" t="s">
        <v>727</v>
      </c>
      <c r="J88" s="627" t="s">
        <v>777</v>
      </c>
      <c r="K88" s="627" t="s">
        <v>809</v>
      </c>
    </row>
    <row r="89" spans="2:11" ht="12.75">
      <c r="B89" s="628" t="s">
        <v>666</v>
      </c>
      <c r="C89" s="629">
        <v>-387769.3891765</v>
      </c>
      <c r="D89" s="629">
        <v>-549363.4971939</v>
      </c>
      <c r="E89" s="629">
        <v>-544424.6369345</v>
      </c>
      <c r="F89" s="629">
        <v>-548318.4963304</v>
      </c>
      <c r="G89" s="629">
        <v>-548078.214327486</v>
      </c>
      <c r="H89" s="629">
        <v>-404305.353345373</v>
      </c>
      <c r="I89" s="629">
        <v>-460187.945781917</v>
      </c>
      <c r="J89" s="629">
        <v>-430302.508713774</v>
      </c>
      <c r="K89" s="629">
        <v>-429893.3878783</v>
      </c>
    </row>
    <row r="90" spans="2:11" ht="12.75">
      <c r="B90" s="630" t="s">
        <v>667</v>
      </c>
      <c r="C90" s="631">
        <v>-1541</v>
      </c>
      <c r="D90" s="631">
        <v>-75359.174652714</v>
      </c>
      <c r="E90" s="631">
        <v>-75945.50989160199</v>
      </c>
      <c r="F90" s="631">
        <v>-77574.831846731</v>
      </c>
      <c r="G90" s="631">
        <v>-75911.777154411</v>
      </c>
      <c r="H90" s="631">
        <v>-79458.00849924999</v>
      </c>
      <c r="I90" s="631">
        <v>-82301.450677695</v>
      </c>
      <c r="J90" s="631">
        <v>-150502.609640963</v>
      </c>
      <c r="K90" s="631">
        <v>-91920.323321551</v>
      </c>
    </row>
    <row r="91" spans="2:11" ht="12.75">
      <c r="B91" s="632" t="s">
        <v>668</v>
      </c>
      <c r="C91" s="633">
        <v>-389310.3891765</v>
      </c>
      <c r="D91" s="633">
        <v>-624722.6718466141</v>
      </c>
      <c r="E91" s="633">
        <v>-620370.1468261019</v>
      </c>
      <c r="F91" s="633">
        <v>-625893.328177131</v>
      </c>
      <c r="G91" s="633">
        <v>-623989.991481897</v>
      </c>
      <c r="H91" s="633">
        <v>-483763.361844623</v>
      </c>
      <c r="I91" s="633">
        <v>-542489.396459612</v>
      </c>
      <c r="J91" s="633">
        <v>-580805.118354737</v>
      </c>
      <c r="K91" s="633">
        <v>-521813.711199851</v>
      </c>
    </row>
  </sheetData>
  <sheetProtection/>
  <mergeCells count="1">
    <mergeCell ref="B85:J85"/>
  </mergeCells>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ignoredErrors>
    <ignoredError sqref="C12:K12 C38:K38 C64:K64"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CN36"/>
  <sheetViews>
    <sheetView showGridLines="0" showZeros="0" zoomScalePageLayoutView="0" workbookViewId="0" topLeftCell="A1">
      <selection activeCell="P10" sqref="P10"/>
    </sheetView>
  </sheetViews>
  <sheetFormatPr defaultColWidth="8.00390625" defaultRowHeight="12.75"/>
  <cols>
    <col min="1" max="1" width="2.421875" style="124" customWidth="1"/>
    <col min="2" max="2" width="34.421875" style="124" bestFit="1" customWidth="1"/>
    <col min="3" max="3" width="8.7109375" style="130" customWidth="1"/>
    <col min="4" max="16384" width="8.00390625" style="130" customWidth="1"/>
  </cols>
  <sheetData>
    <row r="1" spans="1:35" s="128" customFormat="1" ht="15">
      <c r="A1" s="424"/>
      <c r="B1" s="16" t="s">
        <v>34</v>
      </c>
      <c r="Q1" s="129"/>
      <c r="R1" s="129"/>
      <c r="S1" s="129"/>
      <c r="T1" s="129"/>
      <c r="U1" s="129"/>
      <c r="V1" s="129"/>
      <c r="W1" s="129"/>
      <c r="X1" s="129"/>
      <c r="Y1" s="129"/>
      <c r="Z1" s="129"/>
      <c r="AA1" s="129"/>
      <c r="AB1" s="129"/>
      <c r="AC1" s="129"/>
      <c r="AD1" s="129"/>
      <c r="AE1" s="129"/>
      <c r="AF1" s="129"/>
      <c r="AG1" s="129"/>
      <c r="AH1" s="129"/>
      <c r="AI1" s="129"/>
    </row>
    <row r="2" spans="1:35" s="128" customFormat="1" ht="15">
      <c r="A2" s="125"/>
      <c r="B2" s="16" t="s">
        <v>16</v>
      </c>
      <c r="Q2" s="129"/>
      <c r="R2" s="129"/>
      <c r="S2" s="129"/>
      <c r="T2" s="129"/>
      <c r="U2" s="129"/>
      <c r="V2" s="129"/>
      <c r="W2" s="129"/>
      <c r="X2" s="129"/>
      <c r="Y2" s="129"/>
      <c r="Z2" s="129"/>
      <c r="AA2" s="129"/>
      <c r="AB2" s="129"/>
      <c r="AC2" s="129"/>
      <c r="AD2" s="129"/>
      <c r="AE2" s="129"/>
      <c r="AF2" s="129"/>
      <c r="AG2" s="129"/>
      <c r="AH2" s="129"/>
      <c r="AI2" s="129"/>
    </row>
    <row r="3" spans="2:12" ht="24">
      <c r="B3" s="88" t="s">
        <v>12</v>
      </c>
      <c r="C3" s="74" t="s">
        <v>474</v>
      </c>
      <c r="D3" s="74" t="s">
        <v>484</v>
      </c>
      <c r="E3" s="74" t="s">
        <v>509</v>
      </c>
      <c r="F3" s="74" t="s">
        <v>553</v>
      </c>
      <c r="G3" s="74" t="s">
        <v>583</v>
      </c>
      <c r="H3" s="74" t="s">
        <v>592</v>
      </c>
      <c r="I3" s="74" t="s">
        <v>647</v>
      </c>
      <c r="J3" s="74" t="s">
        <v>727</v>
      </c>
      <c r="K3" s="74" t="s">
        <v>777</v>
      </c>
      <c r="L3" s="74" t="s">
        <v>809</v>
      </c>
    </row>
    <row r="4" spans="2:12" ht="12">
      <c r="B4" s="67" t="s">
        <v>443</v>
      </c>
      <c r="C4" s="87">
        <v>472.74128892983384</v>
      </c>
      <c r="D4" s="87">
        <v>-31.61212423380003</v>
      </c>
      <c r="E4" s="87">
        <v>-27.445947383739874</v>
      </c>
      <c r="F4" s="87">
        <v>372.05012488878003</v>
      </c>
      <c r="G4" s="87">
        <v>449.10421649439996</v>
      </c>
      <c r="H4" s="87">
        <v>-157.10376545440505</v>
      </c>
      <c r="I4" s="87">
        <v>838.3803081722169</v>
      </c>
      <c r="J4" s="87">
        <v>448.851862980573</v>
      </c>
      <c r="K4" s="87">
        <v>586.370548796953</v>
      </c>
      <c r="L4" s="87">
        <v>754.8689666192279</v>
      </c>
    </row>
    <row r="5" spans="2:12" ht="12">
      <c r="B5" s="184" t="s">
        <v>35</v>
      </c>
      <c r="C5" s="69">
        <v>-7.4102069994418995</v>
      </c>
      <c r="D5" s="69">
        <v>170.38577461529002</v>
      </c>
      <c r="E5" s="69">
        <v>396.65386977521786</v>
      </c>
      <c r="F5" s="69">
        <v>-343.3630690251471</v>
      </c>
      <c r="G5" s="69">
        <v>240.3049737082897</v>
      </c>
      <c r="H5" s="69">
        <v>342.7884074505869</v>
      </c>
      <c r="I5" s="69">
        <v>-59.31339898355873</v>
      </c>
      <c r="J5" s="69">
        <v>-153.45507074914366</v>
      </c>
      <c r="K5" s="69">
        <v>-406.5868653569301</v>
      </c>
      <c r="L5" s="69">
        <v>582.2225343705547</v>
      </c>
    </row>
    <row r="6" spans="2:12" ht="12">
      <c r="B6" s="183" t="s">
        <v>409</v>
      </c>
      <c r="C6" s="69">
        <v>739.6952761744211</v>
      </c>
      <c r="D6" s="69">
        <v>1048.8781553325948</v>
      </c>
      <c r="E6" s="69">
        <v>731.3164749757998</v>
      </c>
      <c r="F6" s="69">
        <v>1044.1372233692382</v>
      </c>
      <c r="G6" s="69">
        <v>683.6318765295804</v>
      </c>
      <c r="H6" s="69">
        <v>1121.2007463090774</v>
      </c>
      <c r="I6" s="69">
        <v>1096.5804527570106</v>
      </c>
      <c r="J6" s="69">
        <v>940.734526608589</v>
      </c>
      <c r="K6" s="69">
        <v>949.5800011543997</v>
      </c>
      <c r="L6" s="69">
        <v>1132.3257766330807</v>
      </c>
    </row>
    <row r="7" spans="2:12" ht="12">
      <c r="B7" s="183" t="s">
        <v>415</v>
      </c>
      <c r="C7" s="69">
        <v>494.390799755</v>
      </c>
      <c r="D7" s="69">
        <v>429.382583226</v>
      </c>
      <c r="E7" s="69">
        <v>209.877904062</v>
      </c>
      <c r="F7" s="69">
        <v>463.252005791</v>
      </c>
      <c r="G7" s="69">
        <v>193.53509169400002</v>
      </c>
      <c r="H7" s="69">
        <v>117.443325263</v>
      </c>
      <c r="I7" s="69">
        <v>152.45582929399998</v>
      </c>
      <c r="J7" s="69">
        <v>200.394624331</v>
      </c>
      <c r="K7" s="69">
        <v>150.484584832</v>
      </c>
      <c r="L7" s="69">
        <v>218.51458639</v>
      </c>
    </row>
    <row r="8" spans="2:12" ht="12">
      <c r="B8" s="184" t="s">
        <v>39</v>
      </c>
      <c r="C8" s="189">
        <v>26.58191058118501</v>
      </c>
      <c r="D8" s="189">
        <v>13.381771173</v>
      </c>
      <c r="E8" s="189">
        <v>144.9490886</v>
      </c>
      <c r="F8" s="189">
        <v>70.19376667</v>
      </c>
      <c r="G8" s="189">
        <v>-60.982982859532</v>
      </c>
      <c r="H8" s="189">
        <v>87.67902979953215</v>
      </c>
      <c r="I8" s="189">
        <v>89.47527620999995</v>
      </c>
      <c r="J8" s="189">
        <v>45.60728911000001</v>
      </c>
      <c r="K8" s="189">
        <v>-84.3093055</v>
      </c>
      <c r="L8" s="189">
        <v>133.87560491</v>
      </c>
    </row>
    <row r="9" spans="2:12" ht="12">
      <c r="B9" s="187" t="s">
        <v>16</v>
      </c>
      <c r="C9" s="15">
        <v>1725.999068440998</v>
      </c>
      <c r="D9" s="15">
        <v>1630.4161601130847</v>
      </c>
      <c r="E9" s="15">
        <v>1455.3513900292778</v>
      </c>
      <c r="F9" s="15">
        <v>1606.2700516938712</v>
      </c>
      <c r="G9" s="15">
        <v>1505.593175566738</v>
      </c>
      <c r="H9" s="15">
        <v>1512.0077433677916</v>
      </c>
      <c r="I9" s="15">
        <v>2117.578467449669</v>
      </c>
      <c r="J9" s="15">
        <v>1482.1332322810183</v>
      </c>
      <c r="K9" s="15">
        <v>1195.5389639264226</v>
      </c>
      <c r="L9" s="15">
        <v>2821.8074689228633</v>
      </c>
    </row>
    <row r="10" spans="2:12" ht="12">
      <c r="B10" s="98"/>
      <c r="C10" s="190"/>
      <c r="D10" s="190"/>
      <c r="E10" s="190"/>
      <c r="F10" s="190"/>
      <c r="G10" s="190"/>
      <c r="H10" s="190"/>
      <c r="I10" s="190"/>
      <c r="J10" s="190"/>
      <c r="K10" s="190"/>
      <c r="L10" s="190"/>
    </row>
    <row r="11" spans="2:12" ht="33.75">
      <c r="B11" s="546" t="s">
        <v>670</v>
      </c>
      <c r="C11" s="201">
        <v>291</v>
      </c>
      <c r="D11" s="201">
        <v>61</v>
      </c>
      <c r="E11" s="410">
        <v>3</v>
      </c>
      <c r="F11" s="201">
        <v>-55</v>
      </c>
      <c r="G11" s="201">
        <v>90</v>
      </c>
      <c r="H11" s="201">
        <v>-157</v>
      </c>
      <c r="I11" s="201">
        <v>-6</v>
      </c>
      <c r="J11" s="201">
        <v>-102</v>
      </c>
      <c r="K11" s="201">
        <v>-160</v>
      </c>
      <c r="L11" s="201">
        <v>267</v>
      </c>
    </row>
    <row r="12" spans="2:64" ht="13.5" customHeight="1">
      <c r="B12" s="811" t="s">
        <v>397</v>
      </c>
      <c r="C12" s="812"/>
      <c r="D12" s="812"/>
      <c r="E12" s="812"/>
      <c r="F12" s="812"/>
      <c r="G12" s="812"/>
      <c r="H12" s="812"/>
      <c r="I12" s="812"/>
      <c r="J12" s="812"/>
      <c r="K12" s="537"/>
      <c r="L12" s="537"/>
      <c r="M12" s="537"/>
      <c r="N12" s="537"/>
      <c r="O12" s="537"/>
      <c r="P12" s="537"/>
      <c r="Q12" s="537"/>
      <c r="R12" s="537"/>
      <c r="S12" s="537"/>
      <c r="T12" s="537"/>
      <c r="U12" s="537"/>
      <c r="V12" s="537"/>
      <c r="W12" s="537"/>
      <c r="X12" s="537"/>
      <c r="Y12" s="537"/>
      <c r="Z12" s="537"/>
      <c r="AA12" s="537"/>
      <c r="AB12" s="537"/>
      <c r="AC12" s="537"/>
      <c r="AD12" s="537"/>
      <c r="AE12" s="537"/>
      <c r="AF12" s="537"/>
      <c r="AG12" s="537"/>
      <c r="AH12" s="537"/>
      <c r="AI12" s="537"/>
      <c r="AJ12" s="537"/>
      <c r="AK12" s="537"/>
      <c r="AL12" s="537"/>
      <c r="AM12" s="537"/>
      <c r="AN12" s="537"/>
      <c r="AO12" s="537"/>
      <c r="AP12" s="537"/>
      <c r="AQ12" s="537"/>
      <c r="AR12" s="537"/>
      <c r="AS12" s="537"/>
      <c r="AT12" s="537"/>
      <c r="AU12" s="537"/>
      <c r="AV12" s="537"/>
      <c r="AW12" s="537"/>
      <c r="AX12" s="537"/>
      <c r="AY12" s="537"/>
      <c r="AZ12" s="537"/>
      <c r="BA12" s="537"/>
      <c r="BB12" s="537"/>
      <c r="BC12" s="537"/>
      <c r="BD12" s="537"/>
      <c r="BE12" s="537"/>
      <c r="BF12" s="537"/>
      <c r="BG12" s="537"/>
      <c r="BH12" s="537"/>
      <c r="BI12" s="537"/>
      <c r="BJ12" s="537"/>
      <c r="BK12" s="537"/>
      <c r="BL12" s="537"/>
    </row>
    <row r="13" spans="2:64" ht="23.25" customHeight="1">
      <c r="B13" s="813" t="s">
        <v>800</v>
      </c>
      <c r="C13" s="812"/>
      <c r="D13" s="812"/>
      <c r="E13" s="812"/>
      <c r="F13" s="812"/>
      <c r="G13" s="812"/>
      <c r="H13" s="812"/>
      <c r="I13" s="812"/>
      <c r="J13" s="812"/>
      <c r="K13" s="812"/>
      <c r="L13" s="537"/>
      <c r="M13" s="2"/>
      <c r="N13" s="2"/>
      <c r="O13" s="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2"/>
      <c r="AW13" s="432"/>
      <c r="AX13" s="432"/>
      <c r="AY13" s="432"/>
      <c r="AZ13" s="432"/>
      <c r="BA13" s="432"/>
      <c r="BB13" s="432"/>
      <c r="BC13" s="432"/>
      <c r="BD13" s="432"/>
      <c r="BE13" s="432"/>
      <c r="BF13" s="432"/>
      <c r="BG13" s="432"/>
      <c r="BH13" s="432"/>
      <c r="BI13" s="432"/>
      <c r="BJ13" s="432"/>
      <c r="BK13" s="432"/>
      <c r="BL13" s="432"/>
    </row>
    <row r="14" spans="1:92" s="712" customFormat="1" ht="12" customHeight="1">
      <c r="A14" s="710"/>
      <c r="B14" s="811" t="s">
        <v>756</v>
      </c>
      <c r="C14" s="812"/>
      <c r="D14" s="812"/>
      <c r="E14" s="812"/>
      <c r="F14" s="812"/>
      <c r="G14" s="812"/>
      <c r="H14" s="812"/>
      <c r="I14" s="812"/>
      <c r="J14" s="812"/>
      <c r="K14" s="811"/>
      <c r="L14" s="812"/>
      <c r="M14" s="812"/>
      <c r="N14" s="812"/>
      <c r="O14" s="812"/>
      <c r="P14" s="812"/>
      <c r="Q14" s="812"/>
      <c r="R14" s="812"/>
      <c r="S14" s="812"/>
      <c r="T14" s="811"/>
      <c r="U14" s="812"/>
      <c r="V14" s="812"/>
      <c r="W14" s="812"/>
      <c r="X14" s="812"/>
      <c r="Y14" s="812"/>
      <c r="Z14" s="812"/>
      <c r="AA14" s="812"/>
      <c r="AB14" s="812"/>
      <c r="AC14" s="811"/>
      <c r="AD14" s="812"/>
      <c r="AE14" s="812"/>
      <c r="AF14" s="812"/>
      <c r="AG14" s="812"/>
      <c r="AH14" s="812"/>
      <c r="AI14" s="812"/>
      <c r="AJ14" s="812"/>
      <c r="AK14" s="812"/>
      <c r="AL14" s="811"/>
      <c r="AM14" s="812"/>
      <c r="AN14" s="812"/>
      <c r="AO14" s="812"/>
      <c r="AP14" s="812"/>
      <c r="AQ14" s="812"/>
      <c r="AR14" s="812"/>
      <c r="AS14" s="812"/>
      <c r="AT14" s="812"/>
      <c r="AU14" s="811"/>
      <c r="AV14" s="812"/>
      <c r="AW14" s="812"/>
      <c r="AX14" s="812"/>
      <c r="AY14" s="812"/>
      <c r="AZ14" s="812"/>
      <c r="BA14" s="812"/>
      <c r="BB14" s="812"/>
      <c r="BC14" s="812"/>
      <c r="BD14" s="811"/>
      <c r="BE14" s="812"/>
      <c r="BF14" s="812"/>
      <c r="BG14" s="812"/>
      <c r="BH14" s="812"/>
      <c r="BI14" s="812"/>
      <c r="BJ14" s="812"/>
      <c r="BK14" s="812"/>
      <c r="BL14" s="812"/>
      <c r="BM14" s="811"/>
      <c r="BN14" s="812"/>
      <c r="BO14" s="812"/>
      <c r="BP14" s="812"/>
      <c r="BQ14" s="711"/>
      <c r="BR14" s="711"/>
      <c r="BS14" s="711"/>
      <c r="BT14" s="711"/>
      <c r="BU14" s="711"/>
      <c r="BV14" s="711"/>
      <c r="BW14" s="711"/>
      <c r="BX14" s="711"/>
      <c r="BY14" s="711"/>
      <c r="CC14" s="713"/>
      <c r="CD14" s="713"/>
      <c r="CE14" s="713"/>
      <c r="CF14" s="713"/>
      <c r="CG14" s="713"/>
      <c r="CH14" s="713"/>
      <c r="CI14" s="713"/>
      <c r="CJ14" s="713"/>
      <c r="CK14" s="713"/>
      <c r="CL14" s="713"/>
      <c r="CM14" s="713"/>
      <c r="CN14" s="713"/>
    </row>
    <row r="15" ht="12" customHeight="1"/>
    <row r="16" spans="1:15" ht="15">
      <c r="A16" s="125"/>
      <c r="B16" s="16" t="s">
        <v>34</v>
      </c>
      <c r="C16" s="128"/>
      <c r="D16" s="128"/>
      <c r="E16" s="128"/>
      <c r="F16" s="128"/>
      <c r="G16" s="128"/>
      <c r="H16" s="128"/>
      <c r="I16" s="128"/>
      <c r="J16" s="128"/>
      <c r="K16" s="128"/>
      <c r="L16" s="128"/>
      <c r="M16" s="128"/>
      <c r="N16" s="128"/>
      <c r="O16" s="128"/>
    </row>
    <row r="17" spans="1:15" ht="15">
      <c r="A17" s="125"/>
      <c r="B17" s="16" t="s">
        <v>15</v>
      </c>
      <c r="C17" s="128"/>
      <c r="D17" s="128"/>
      <c r="E17" s="128"/>
      <c r="F17" s="128"/>
      <c r="G17" s="128"/>
      <c r="H17" s="128"/>
      <c r="I17" s="128"/>
      <c r="J17" s="128"/>
      <c r="K17" s="128"/>
      <c r="L17" s="128"/>
      <c r="M17" s="128"/>
      <c r="N17" s="128"/>
      <c r="O17" s="128"/>
    </row>
    <row r="18" spans="2:12" ht="24">
      <c r="B18" s="88" t="s">
        <v>12</v>
      </c>
      <c r="C18" s="74" t="s">
        <v>474</v>
      </c>
      <c r="D18" s="74" t="s">
        <v>484</v>
      </c>
      <c r="E18" s="74" t="s">
        <v>509</v>
      </c>
      <c r="F18" s="74" t="s">
        <v>553</v>
      </c>
      <c r="G18" s="74" t="s">
        <v>583</v>
      </c>
      <c r="H18" s="74" t="s">
        <v>592</v>
      </c>
      <c r="I18" s="74" t="s">
        <v>647</v>
      </c>
      <c r="J18" s="74" t="s">
        <v>727</v>
      </c>
      <c r="K18" s="74" t="s">
        <v>777</v>
      </c>
      <c r="L18" s="74" t="s">
        <v>809</v>
      </c>
    </row>
    <row r="19" spans="2:12" ht="12">
      <c r="B19" s="112" t="s">
        <v>282</v>
      </c>
      <c r="C19" s="14">
        <v>137.298591778461</v>
      </c>
      <c r="D19" s="14">
        <v>317.179019018532</v>
      </c>
      <c r="E19" s="14">
        <v>136.327806530464</v>
      </c>
      <c r="F19" s="14">
        <v>298.087569406908</v>
      </c>
      <c r="G19" s="14">
        <v>168.13014176714</v>
      </c>
      <c r="H19" s="14">
        <v>447.59023615198805</v>
      </c>
      <c r="I19" s="14">
        <v>231.90962111</v>
      </c>
      <c r="J19" s="14">
        <v>284.3806711355</v>
      </c>
      <c r="K19" s="14">
        <v>326.22661374969994</v>
      </c>
      <c r="L19" s="14">
        <v>469.87251162120003</v>
      </c>
    </row>
    <row r="20" spans="2:12" ht="12">
      <c r="B20" s="92" t="s">
        <v>283</v>
      </c>
      <c r="C20" s="14">
        <v>547.1383170823681</v>
      </c>
      <c r="D20" s="14">
        <v>560.734751815438</v>
      </c>
      <c r="E20" s="14">
        <v>514.067746760603</v>
      </c>
      <c r="F20" s="14">
        <v>593.829085109273</v>
      </c>
      <c r="G20" s="14">
        <v>496.01068847182796</v>
      </c>
      <c r="H20" s="14">
        <v>575.482309407365</v>
      </c>
      <c r="I20" s="14">
        <v>523.4950332221999</v>
      </c>
      <c r="J20" s="14">
        <v>549.4897550293</v>
      </c>
      <c r="K20" s="14">
        <v>454.78983247650007</v>
      </c>
      <c r="L20" s="14">
        <v>519.3219404736</v>
      </c>
    </row>
    <row r="21" spans="2:12" ht="12">
      <c r="B21" s="92" t="s">
        <v>36</v>
      </c>
      <c r="C21" s="14">
        <v>1941.86244803694</v>
      </c>
      <c r="D21" s="14">
        <v>2210.324728258365</v>
      </c>
      <c r="E21" s="14">
        <v>1923.00788834025</v>
      </c>
      <c r="F21" s="14">
        <v>2048.76694294458</v>
      </c>
      <c r="G21" s="14">
        <v>2035.7235941531999</v>
      </c>
      <c r="H21" s="14">
        <v>2074.608855373022</v>
      </c>
      <c r="I21" s="14">
        <v>1794.390404918295</v>
      </c>
      <c r="J21" s="14">
        <v>1975.0872731541754</v>
      </c>
      <c r="K21" s="14">
        <v>1976.5255666344422</v>
      </c>
      <c r="L21" s="14">
        <v>2036.2647914737158</v>
      </c>
    </row>
    <row r="22" spans="2:12" ht="14.25" customHeight="1">
      <c r="B22" s="198" t="s">
        <v>428</v>
      </c>
      <c r="C22" s="113">
        <v>39</v>
      </c>
      <c r="D22" s="113">
        <v>225</v>
      </c>
      <c r="E22" s="113">
        <v>24.217</v>
      </c>
      <c r="F22" s="113">
        <v>5.057</v>
      </c>
      <c r="G22" s="113">
        <v>12.472</v>
      </c>
      <c r="H22" s="113">
        <v>186.54030782999996</v>
      </c>
      <c r="I22" s="113">
        <v>12.29595516</v>
      </c>
      <c r="J22" s="113">
        <v>56.03096284</v>
      </c>
      <c r="K22" s="113">
        <v>10.855030119999999</v>
      </c>
      <c r="L22" s="113">
        <v>41.82929925</v>
      </c>
    </row>
    <row r="23" spans="2:12" ht="24">
      <c r="B23" s="93" t="s">
        <v>284</v>
      </c>
      <c r="C23" s="114">
        <v>2349.882663307344</v>
      </c>
      <c r="D23" s="114">
        <v>2570.244735466686</v>
      </c>
      <c r="E23" s="114">
        <v>2628.227505526641</v>
      </c>
      <c r="F23" s="114">
        <v>2846.5461683598596</v>
      </c>
      <c r="G23" s="114">
        <v>2627.9102267183653</v>
      </c>
      <c r="H23" s="114">
        <v>2755.678631478895</v>
      </c>
      <c r="I23" s="114">
        <v>2705.155021730346</v>
      </c>
      <c r="J23" s="114">
        <v>2877.2385336258244</v>
      </c>
      <c r="K23" s="114">
        <v>2843.245224859033</v>
      </c>
      <c r="L23" s="114">
        <v>2867.036546910349</v>
      </c>
    </row>
    <row r="24" spans="2:12" ht="12">
      <c r="B24" s="115" t="s">
        <v>285</v>
      </c>
      <c r="C24" s="113">
        <v>1365.678720090399</v>
      </c>
      <c r="D24" s="113">
        <v>1429.25362507116</v>
      </c>
      <c r="E24" s="113">
        <v>1410.415342900591</v>
      </c>
      <c r="F24" s="113">
        <v>1508.684693768635</v>
      </c>
      <c r="G24" s="113">
        <v>1498.2399031357131</v>
      </c>
      <c r="H24" s="113">
        <v>1537.419038218247</v>
      </c>
      <c r="I24" s="113">
        <v>1482.8793258328349</v>
      </c>
      <c r="J24" s="113">
        <v>1612.8375600565973</v>
      </c>
      <c r="K24" s="113">
        <v>1596.641890120214</v>
      </c>
      <c r="L24" s="113">
        <v>1606.819551485734</v>
      </c>
    </row>
    <row r="25" spans="2:12" ht="12">
      <c r="B25" s="115" t="s">
        <v>286</v>
      </c>
      <c r="C25" s="113">
        <v>518.594151700289</v>
      </c>
      <c r="D25" s="113">
        <v>601.879390535741</v>
      </c>
      <c r="E25" s="113">
        <v>501.218322442059</v>
      </c>
      <c r="F25" s="113">
        <v>783.607156407306</v>
      </c>
      <c r="G25" s="113">
        <v>577.048404204324</v>
      </c>
      <c r="H25" s="113">
        <v>664.68576659907</v>
      </c>
      <c r="I25" s="113">
        <v>683.460727846488</v>
      </c>
      <c r="J25" s="113">
        <v>736.957845498952</v>
      </c>
      <c r="K25" s="113">
        <v>686.920233749349</v>
      </c>
      <c r="L25" s="113">
        <v>761.9596776008281</v>
      </c>
    </row>
    <row r="26" spans="2:12" ht="12">
      <c r="B26" s="93" t="s">
        <v>415</v>
      </c>
      <c r="C26" s="113">
        <v>423.633464342</v>
      </c>
      <c r="D26" s="113">
        <v>428.770099392</v>
      </c>
      <c r="E26" s="113">
        <v>484.87377690799997</v>
      </c>
      <c r="F26" s="113">
        <v>487.017136835</v>
      </c>
      <c r="G26" s="113">
        <v>448.78869095899995</v>
      </c>
      <c r="H26" s="113">
        <v>427.39157178</v>
      </c>
      <c r="I26" s="113">
        <v>434.71182895100003</v>
      </c>
      <c r="J26" s="113">
        <v>447.030206047</v>
      </c>
      <c r="K26" s="113">
        <v>434.59550853</v>
      </c>
      <c r="L26" s="113">
        <v>424.986398241</v>
      </c>
    </row>
    <row r="27" spans="2:12" ht="12">
      <c r="B27" s="116" t="s">
        <v>287</v>
      </c>
      <c r="C27" s="117">
        <v>5399.815484547113</v>
      </c>
      <c r="D27" s="117">
        <v>6087.253333951021</v>
      </c>
      <c r="E27" s="117">
        <v>5686.504724065958</v>
      </c>
      <c r="F27" s="117">
        <v>6274.246902655621</v>
      </c>
      <c r="G27" s="117">
        <v>5776.563342069533</v>
      </c>
      <c r="H27" s="117">
        <v>6280.75160419127</v>
      </c>
      <c r="I27" s="117">
        <v>5689.661909931841</v>
      </c>
      <c r="J27" s="117">
        <v>6133.2264389918</v>
      </c>
      <c r="K27" s="117">
        <v>6035.382746249675</v>
      </c>
      <c r="L27" s="117">
        <v>6317.482188719864</v>
      </c>
    </row>
    <row r="28" spans="2:12" ht="12">
      <c r="B28" s="197" t="s">
        <v>288</v>
      </c>
      <c r="C28" s="118">
        <v>-1370.510694549381</v>
      </c>
      <c r="D28" s="118">
        <v>-1359.485625247395</v>
      </c>
      <c r="E28" s="118">
        <v>-1496.2420997377899</v>
      </c>
      <c r="F28" s="118">
        <v>-1459.84334969155</v>
      </c>
      <c r="G28" s="118">
        <v>-1264.565866485439</v>
      </c>
      <c r="H28" s="118">
        <v>-1433.006346297328</v>
      </c>
      <c r="I28" s="118">
        <v>-1398.0907535673148</v>
      </c>
      <c r="J28" s="118">
        <v>-1398.411088276638</v>
      </c>
      <c r="K28" s="118">
        <v>-1342.2991050951841</v>
      </c>
      <c r="L28" s="118">
        <v>-1328.3908227292332</v>
      </c>
    </row>
    <row r="29" spans="2:12" ht="12">
      <c r="B29" s="116" t="s">
        <v>15</v>
      </c>
      <c r="C29" s="117">
        <v>4029.304789997732</v>
      </c>
      <c r="D29" s="117">
        <v>4727.767708703626</v>
      </c>
      <c r="E29" s="117">
        <v>4190.262624328168</v>
      </c>
      <c r="F29" s="117">
        <v>4814.403552964068</v>
      </c>
      <c r="G29" s="117">
        <v>4511.997475584094</v>
      </c>
      <c r="H29" s="117">
        <v>4847.745257893943</v>
      </c>
      <c r="I29" s="117">
        <v>4291.571156364526</v>
      </c>
      <c r="J29" s="117">
        <v>4734.815350715162</v>
      </c>
      <c r="K29" s="117">
        <v>4693.083641154491</v>
      </c>
      <c r="L29" s="117">
        <v>4989.091365990631</v>
      </c>
    </row>
    <row r="30" spans="2:12" ht="12">
      <c r="B30" s="198" t="s">
        <v>320</v>
      </c>
      <c r="C30" s="113">
        <v>1985.7461424933508</v>
      </c>
      <c r="D30" s="113">
        <v>2355.7564367663854</v>
      </c>
      <c r="E30" s="113">
        <v>1919.6146829724019</v>
      </c>
      <c r="F30" s="113">
        <v>2115.987324528537</v>
      </c>
      <c r="G30" s="113">
        <v>2035.4085348698018</v>
      </c>
      <c r="H30" s="113">
        <v>2149.063065386158</v>
      </c>
      <c r="I30" s="113">
        <v>1764.0151441601138</v>
      </c>
      <c r="J30" s="113">
        <v>2106.1061814777117</v>
      </c>
      <c r="K30" s="113">
        <v>2026.1974427867272</v>
      </c>
      <c r="L30" s="113">
        <v>2282.61768183209</v>
      </c>
    </row>
    <row r="31" spans="2:12" ht="12">
      <c r="B31" s="198" t="s">
        <v>321</v>
      </c>
      <c r="C31" s="113">
        <v>839.7624907161721</v>
      </c>
      <c r="D31" s="113">
        <v>907.8417548810021</v>
      </c>
      <c r="E31" s="113">
        <v>895.03232675591</v>
      </c>
      <c r="F31" s="113">
        <v>988.4454206625201</v>
      </c>
      <c r="G31" s="113">
        <v>996.1285907855361</v>
      </c>
      <c r="H31" s="113">
        <v>971.2281318925349</v>
      </c>
      <c r="I31" s="113">
        <v>939.3169525775369</v>
      </c>
      <c r="J31" s="113">
        <v>1057.3751055501814</v>
      </c>
      <c r="K31" s="113">
        <v>1019.2628641215289</v>
      </c>
      <c r="L31" s="113">
        <v>1079.5601715889452</v>
      </c>
    </row>
    <row r="32" spans="2:12" ht="11.25" customHeight="1">
      <c r="B32" s="198" t="s">
        <v>427</v>
      </c>
      <c r="C32" s="113">
        <v>266.43749094220004</v>
      </c>
      <c r="D32" s="113">
        <v>284.5544382848</v>
      </c>
      <c r="E32" s="113">
        <v>316.5555102186</v>
      </c>
      <c r="F32" s="113">
        <v>348.91317236599997</v>
      </c>
      <c r="G32" s="113">
        <v>330.23059184219994</v>
      </c>
      <c r="H32" s="113">
        <v>287.521158151</v>
      </c>
      <c r="I32" s="113">
        <v>281.66330204490004</v>
      </c>
      <c r="J32" s="113">
        <v>305.0244585251</v>
      </c>
      <c r="K32" s="113">
        <v>309.67273630140005</v>
      </c>
      <c r="L32" s="113">
        <v>302.069057243</v>
      </c>
    </row>
    <row r="36" ht="11.25">
      <c r="B36" s="709"/>
    </row>
  </sheetData>
  <sheetProtection/>
  <mergeCells count="10">
    <mergeCell ref="BM14:BP14"/>
    <mergeCell ref="B13:K13"/>
    <mergeCell ref="B12:J12"/>
    <mergeCell ref="B14:J14"/>
    <mergeCell ref="K14:S14"/>
    <mergeCell ref="T14:AB14"/>
    <mergeCell ref="AC14:AK14"/>
    <mergeCell ref="AL14:AT14"/>
    <mergeCell ref="AU14:BC14"/>
    <mergeCell ref="BD14:BL14"/>
  </mergeCells>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scale="24" r:id="rId1"/>
  <headerFooter alignWithMargins="0">
    <oddFooter>&amp;L&amp;F&amp;C&amp;D&amp;R&amp;P</oddFooter>
  </headerFooter>
</worksheet>
</file>

<file path=xl/worksheets/sheet8.xml><?xml version="1.0" encoding="utf-8"?>
<worksheet xmlns="http://schemas.openxmlformats.org/spreadsheetml/2006/main" xmlns:r="http://schemas.openxmlformats.org/officeDocument/2006/relationships">
  <dimension ref="A1:AF26"/>
  <sheetViews>
    <sheetView showGridLines="0" zoomScalePageLayoutView="0" workbookViewId="0" topLeftCell="A1">
      <selection activeCell="A28" sqref="A28"/>
    </sheetView>
  </sheetViews>
  <sheetFormatPr defaultColWidth="9.140625" defaultRowHeight="12.75"/>
  <cols>
    <col min="1" max="1" width="27.140625" style="3" bestFit="1" customWidth="1"/>
    <col min="2" max="9" width="9.140625" style="3" customWidth="1"/>
    <col min="10" max="16384" width="9.140625" style="3" customWidth="1"/>
  </cols>
  <sheetData>
    <row r="1" ht="15">
      <c r="A1" s="47" t="s">
        <v>45</v>
      </c>
    </row>
    <row r="2" ht="12.75">
      <c r="A2" s="18"/>
    </row>
    <row r="3" spans="1:10" ht="12.75">
      <c r="A3" s="7"/>
      <c r="B3" s="19" t="s">
        <v>1</v>
      </c>
      <c r="C3" s="19" t="s">
        <v>52</v>
      </c>
      <c r="D3" s="19" t="s">
        <v>53</v>
      </c>
      <c r="E3" s="19" t="s">
        <v>2</v>
      </c>
      <c r="F3" s="19" t="s">
        <v>1</v>
      </c>
      <c r="G3" s="19" t="s">
        <v>52</v>
      </c>
      <c r="H3" s="19" t="s">
        <v>53</v>
      </c>
      <c r="I3" s="19" t="s">
        <v>2</v>
      </c>
      <c r="J3" s="19" t="s">
        <v>1</v>
      </c>
    </row>
    <row r="4" spans="1:10" ht="12.75">
      <c r="A4" s="8" t="s">
        <v>12</v>
      </c>
      <c r="B4" s="4">
        <v>2017</v>
      </c>
      <c r="C4" s="4">
        <v>2018</v>
      </c>
      <c r="D4" s="4">
        <v>2018</v>
      </c>
      <c r="E4" s="4">
        <v>2018</v>
      </c>
      <c r="F4" s="4">
        <v>2018</v>
      </c>
      <c r="G4" s="4">
        <v>2019</v>
      </c>
      <c r="H4" s="4">
        <v>2019</v>
      </c>
      <c r="I4" s="4">
        <v>2019</v>
      </c>
      <c r="J4" s="4">
        <v>2019</v>
      </c>
    </row>
    <row r="5" spans="1:10" ht="12.75">
      <c r="A5" s="86" t="s">
        <v>46</v>
      </c>
      <c r="B5" s="9">
        <v>-2977.9386620919277</v>
      </c>
      <c r="C5" s="9">
        <v>-3037.4553742114404</v>
      </c>
      <c r="D5" s="9">
        <v>-3036.646532927246</v>
      </c>
      <c r="E5" s="9">
        <v>-3070.583693916964</v>
      </c>
      <c r="F5" s="9">
        <v>-2790.587770256728</v>
      </c>
      <c r="G5" s="9">
        <v>-3129.4374847098757</v>
      </c>
      <c r="H5" s="9">
        <v>-3113.562295010035</v>
      </c>
      <c r="I5" s="9">
        <v>-3121.563163646991</v>
      </c>
      <c r="J5" s="9">
        <v>-3223.8757321010376</v>
      </c>
    </row>
    <row r="6" spans="1:10" ht="12.75">
      <c r="A6" s="86" t="s">
        <v>47</v>
      </c>
      <c r="B6" s="9">
        <v>-41.266742841289</v>
      </c>
      <c r="C6" s="9">
        <v>-35.000512391941</v>
      </c>
      <c r="D6" s="9">
        <v>-34.87396729561699</v>
      </c>
      <c r="E6" s="9">
        <v>-39.04877397044199</v>
      </c>
      <c r="F6" s="9">
        <v>-141.94470022411602</v>
      </c>
      <c r="G6" s="9">
        <v>-25.4387361044</v>
      </c>
      <c r="H6" s="9">
        <v>-30.148045555600003</v>
      </c>
      <c r="I6" s="9">
        <v>-13.7764404392</v>
      </c>
      <c r="J6" s="9">
        <v>-60.372146366744005</v>
      </c>
    </row>
    <row r="7" spans="1:10" ht="12.75">
      <c r="A7" s="86" t="s">
        <v>48</v>
      </c>
      <c r="B7" s="9">
        <v>-339.7932851061121</v>
      </c>
      <c r="C7" s="9">
        <v>-304.13061821572694</v>
      </c>
      <c r="D7" s="9">
        <v>-335.55802270425295</v>
      </c>
      <c r="E7" s="9">
        <v>-330.869347541532</v>
      </c>
      <c r="F7" s="9">
        <v>-292.19273265354394</v>
      </c>
      <c r="G7" s="9">
        <v>-326.871893766793</v>
      </c>
      <c r="H7" s="9">
        <v>-334.98119911845197</v>
      </c>
      <c r="I7" s="9">
        <v>-338.014702411803</v>
      </c>
      <c r="J7" s="9">
        <v>-353.62740097468406</v>
      </c>
    </row>
    <row r="8" spans="1:10" ht="12.75">
      <c r="A8" s="82" t="s">
        <v>49</v>
      </c>
      <c r="B8" s="84">
        <v>-164.094703129053</v>
      </c>
      <c r="C8" s="84">
        <v>-139.662987492388</v>
      </c>
      <c r="D8" s="84">
        <v>-140.242679872287</v>
      </c>
      <c r="E8" s="84">
        <v>-118.051054357164</v>
      </c>
      <c r="F8" s="84">
        <v>-156.933520814069</v>
      </c>
      <c r="G8" s="84">
        <v>-150.94078022809398</v>
      </c>
      <c r="H8" s="84">
        <v>-139.007153604009</v>
      </c>
      <c r="I8" s="84">
        <v>-129.361849076022</v>
      </c>
      <c r="J8" s="84">
        <v>-168.66242132066702</v>
      </c>
    </row>
    <row r="9" spans="1:10" ht="12.75">
      <c r="A9" s="44" t="s">
        <v>50</v>
      </c>
      <c r="B9" s="30">
        <v>-3523.0933931683817</v>
      </c>
      <c r="C9" s="30">
        <v>-3516.249492311496</v>
      </c>
      <c r="D9" s="30">
        <v>-3547.321202799403</v>
      </c>
      <c r="E9" s="30">
        <v>-3558.5528697861023</v>
      </c>
      <c r="F9" s="30">
        <v>-3381.658723948457</v>
      </c>
      <c r="G9" s="30">
        <v>-3632.688894809163</v>
      </c>
      <c r="H9" s="30">
        <v>-3617.6986932880964</v>
      </c>
      <c r="I9" s="30">
        <v>-3602.716155574016</v>
      </c>
      <c r="J9" s="30">
        <v>-3806.5377007631323</v>
      </c>
    </row>
    <row r="10" spans="1:10" ht="16.5" customHeight="1">
      <c r="A10" s="92" t="s">
        <v>51</v>
      </c>
      <c r="B10" s="92"/>
      <c r="C10" s="92"/>
      <c r="D10" s="92"/>
      <c r="E10" s="92"/>
      <c r="F10" s="92"/>
      <c r="G10" s="92"/>
      <c r="H10" s="92"/>
      <c r="I10" s="92"/>
      <c r="J10" s="92"/>
    </row>
    <row r="13" ht="15.75">
      <c r="A13" s="13" t="s">
        <v>54</v>
      </c>
    </row>
    <row r="14" ht="12.75">
      <c r="A14" s="18"/>
    </row>
    <row r="15" spans="1:10" ht="12.75">
      <c r="A15" s="7"/>
      <c r="B15" s="19" t="s">
        <v>1</v>
      </c>
      <c r="C15" s="19" t="s">
        <v>52</v>
      </c>
      <c r="D15" s="19" t="s">
        <v>53</v>
      </c>
      <c r="E15" s="19" t="s">
        <v>2</v>
      </c>
      <c r="F15" s="19" t="s">
        <v>1</v>
      </c>
      <c r="G15" s="19" t="s">
        <v>52</v>
      </c>
      <c r="H15" s="19" t="s">
        <v>53</v>
      </c>
      <c r="I15" s="19" t="s">
        <v>2</v>
      </c>
      <c r="J15" s="19" t="s">
        <v>1</v>
      </c>
    </row>
    <row r="16" spans="1:10" ht="12.75">
      <c r="A16" s="8" t="s">
        <v>12</v>
      </c>
      <c r="B16" s="4">
        <v>2017</v>
      </c>
      <c r="C16" s="4">
        <v>2018</v>
      </c>
      <c r="D16" s="4">
        <v>2018</v>
      </c>
      <c r="E16" s="4">
        <v>2018</v>
      </c>
      <c r="F16" s="4">
        <v>2018</v>
      </c>
      <c r="G16" s="4">
        <v>2019</v>
      </c>
      <c r="H16" s="4">
        <v>2019</v>
      </c>
      <c r="I16" s="4">
        <v>2019</v>
      </c>
      <c r="J16" s="4">
        <v>2019</v>
      </c>
    </row>
    <row r="17" spans="1:10" ht="12.75">
      <c r="A17" s="86" t="s">
        <v>671</v>
      </c>
      <c r="B17" s="181">
        <v>-390.25722103092295</v>
      </c>
      <c r="C17" s="181">
        <v>-402.284313566784</v>
      </c>
      <c r="D17" s="181">
        <v>-429.90553492255</v>
      </c>
      <c r="E17" s="181">
        <v>-379.688901793788</v>
      </c>
      <c r="F17" s="181">
        <v>-392.48153682315797</v>
      </c>
      <c r="G17" s="181">
        <v>-166.00052406596598</v>
      </c>
      <c r="H17" s="181">
        <v>-156.61063854845298</v>
      </c>
      <c r="I17" s="181">
        <v>-202.51220348450303</v>
      </c>
      <c r="J17" s="181">
        <v>-201.335713433667</v>
      </c>
    </row>
    <row r="18" spans="1:10" ht="12.75">
      <c r="A18" s="86" t="s">
        <v>55</v>
      </c>
      <c r="B18" s="181">
        <v>-1059.2056223297532</v>
      </c>
      <c r="C18" s="181">
        <v>-812.6656005160501</v>
      </c>
      <c r="D18" s="181">
        <v>-823.713733178908</v>
      </c>
      <c r="E18" s="181">
        <v>-746.286397022501</v>
      </c>
      <c r="F18" s="181">
        <v>-994.1190987277399</v>
      </c>
      <c r="G18" s="181">
        <v>-803.1928922409229</v>
      </c>
      <c r="H18" s="181">
        <v>-877.672320095525</v>
      </c>
      <c r="I18" s="181">
        <v>-797.3493865726359</v>
      </c>
      <c r="J18" s="181">
        <v>-1015.4024718619801</v>
      </c>
    </row>
    <row r="19" spans="1:10" ht="12.75">
      <c r="A19" s="86" t="s">
        <v>56</v>
      </c>
      <c r="B19" s="181">
        <v>-90.67727414089799</v>
      </c>
      <c r="C19" s="181">
        <v>-97.78880701237</v>
      </c>
      <c r="D19" s="181">
        <v>-109.91281364960601</v>
      </c>
      <c r="E19" s="181">
        <v>-74.645004357403</v>
      </c>
      <c r="F19" s="181">
        <v>-112.071301639724</v>
      </c>
      <c r="G19" s="181">
        <v>-108.280371282753</v>
      </c>
      <c r="H19" s="181">
        <v>-120.56737666191</v>
      </c>
      <c r="I19" s="181">
        <v>-79.438863617113</v>
      </c>
      <c r="J19" s="181">
        <v>-108.947873907578</v>
      </c>
    </row>
    <row r="20" spans="1:10" ht="12.75">
      <c r="A20" s="86" t="s">
        <v>57</v>
      </c>
      <c r="B20" s="181">
        <v>-190.112288527015</v>
      </c>
      <c r="C20" s="181">
        <v>-165.27917193727</v>
      </c>
      <c r="D20" s="181">
        <v>-172.23911962808901</v>
      </c>
      <c r="E20" s="181">
        <v>-163.992055087777</v>
      </c>
      <c r="F20" s="181">
        <v>-229.016690008779</v>
      </c>
      <c r="G20" s="181">
        <v>-158.455625202005</v>
      </c>
      <c r="H20" s="181">
        <v>-184.35926903918198</v>
      </c>
      <c r="I20" s="181">
        <v>-201.719743037793</v>
      </c>
      <c r="J20" s="181">
        <v>-252.28003637094002</v>
      </c>
    </row>
    <row r="21" spans="1:10" ht="12.75">
      <c r="A21" s="86" t="s">
        <v>58</v>
      </c>
      <c r="B21" s="181">
        <v>-117.387578895542</v>
      </c>
      <c r="C21" s="181">
        <v>-56.914460843519</v>
      </c>
      <c r="D21" s="181">
        <v>-61.614035176836</v>
      </c>
      <c r="E21" s="181">
        <v>-61.545456813664</v>
      </c>
      <c r="F21" s="181">
        <v>-106.089507593702</v>
      </c>
      <c r="G21" s="181">
        <v>-51.293736779102</v>
      </c>
      <c r="H21" s="181">
        <v>-62.419991353558</v>
      </c>
      <c r="I21" s="181">
        <v>-50.476613441132</v>
      </c>
      <c r="J21" s="181">
        <v>-113.928682059745</v>
      </c>
    </row>
    <row r="22" spans="1:10" ht="12.75">
      <c r="A22" s="86" t="s">
        <v>59</v>
      </c>
      <c r="B22" s="181">
        <v>-147.579183663213</v>
      </c>
      <c r="C22" s="181">
        <v>-135.878122953421</v>
      </c>
      <c r="D22" s="181">
        <v>-157.472127111905</v>
      </c>
      <c r="E22" s="181">
        <v>-158.536128176836</v>
      </c>
      <c r="F22" s="181">
        <v>-171.454024652188</v>
      </c>
      <c r="G22" s="181">
        <v>-174.23343590785998</v>
      </c>
      <c r="H22" s="181">
        <v>-169.974383919777</v>
      </c>
      <c r="I22" s="181">
        <v>-179.109500781666</v>
      </c>
      <c r="J22" s="181">
        <v>-191.9251036702</v>
      </c>
    </row>
    <row r="23" spans="1:10" ht="12.75">
      <c r="A23" s="82" t="s">
        <v>60</v>
      </c>
      <c r="B23" s="182">
        <v>165.07038043140307</v>
      </c>
      <c r="C23" s="182">
        <v>-61.811953138289624</v>
      </c>
      <c r="D23" s="182">
        <v>-41.84502087919313</v>
      </c>
      <c r="E23" s="182">
        <v>-95.83428886985996</v>
      </c>
      <c r="F23" s="182">
        <v>13.80574499527853</v>
      </c>
      <c r="G23" s="182">
        <v>-128.53989532504625</v>
      </c>
      <c r="H23" s="182">
        <v>-107.97045783467397</v>
      </c>
      <c r="I23" s="182">
        <v>-96.59535275058494</v>
      </c>
      <c r="J23" s="182">
        <v>137.95106838757306</v>
      </c>
    </row>
    <row r="24" spans="1:10" ht="12.75">
      <c r="A24" s="44" t="s">
        <v>20</v>
      </c>
      <c r="B24" s="30">
        <v>-1830.148788155941</v>
      </c>
      <c r="C24" s="30">
        <v>-1732.6224299677037</v>
      </c>
      <c r="D24" s="30">
        <v>-1796.7023845470871</v>
      </c>
      <c r="E24" s="30">
        <v>-1680.5282321218288</v>
      </c>
      <c r="F24" s="30">
        <v>-1991.4264144500123</v>
      </c>
      <c r="G24" s="30">
        <v>-1589.996480803655</v>
      </c>
      <c r="H24" s="30">
        <v>-1679.5744374530789</v>
      </c>
      <c r="I24" s="30">
        <v>-1607.201663685428</v>
      </c>
      <c r="J24" s="30">
        <v>-1745.868812916537</v>
      </c>
    </row>
    <row r="25" spans="1:32" ht="30.75" customHeight="1">
      <c r="A25" s="814" t="s">
        <v>672</v>
      </c>
      <c r="B25" s="815"/>
      <c r="C25" s="815"/>
      <c r="D25" s="815"/>
      <c r="E25" s="815"/>
      <c r="F25" s="815"/>
      <c r="G25" s="815"/>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row>
    <row r="26" spans="1:32" ht="12.75">
      <c r="A26" s="547"/>
      <c r="B26" s="547"/>
      <c r="C26" s="547"/>
      <c r="D26" s="547"/>
      <c r="E26" s="547"/>
      <c r="F26" s="547"/>
      <c r="G26" s="547"/>
      <c r="H26" s="547"/>
      <c r="I26" s="547"/>
      <c r="J26" s="547"/>
      <c r="K26" s="547"/>
      <c r="L26" s="547"/>
      <c r="M26" s="547"/>
      <c r="N26" s="547"/>
      <c r="O26" s="547"/>
      <c r="P26" s="547"/>
      <c r="Q26" s="547"/>
      <c r="R26" s="547"/>
      <c r="S26" s="547"/>
      <c r="T26" s="547"/>
      <c r="U26" s="547"/>
      <c r="V26" s="547"/>
      <c r="W26" s="547"/>
      <c r="X26" s="547"/>
      <c r="Y26" s="547"/>
      <c r="Z26" s="547"/>
      <c r="AA26" s="547"/>
      <c r="AB26" s="547"/>
      <c r="AC26" s="547"/>
      <c r="AD26" s="547"/>
      <c r="AE26" s="547"/>
      <c r="AF26" s="547"/>
    </row>
  </sheetData>
  <sheetProtection/>
  <mergeCells count="1">
    <mergeCell ref="A25:G2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66"/>
  <sheetViews>
    <sheetView showGridLines="0" zoomScalePageLayoutView="0" workbookViewId="0" topLeftCell="A1">
      <selection activeCell="B11" sqref="B11"/>
    </sheetView>
  </sheetViews>
  <sheetFormatPr defaultColWidth="9.140625" defaultRowHeight="12.75"/>
  <cols>
    <col min="1" max="1" width="39.28125" style="3" bestFit="1" customWidth="1"/>
    <col min="2" max="10" width="12.7109375" style="3" customWidth="1"/>
    <col min="11" max="16384" width="9.140625" style="3" customWidth="1"/>
  </cols>
  <sheetData>
    <row r="1" ht="15">
      <c r="A1" s="17" t="s">
        <v>173</v>
      </c>
    </row>
    <row r="2" ht="12.75">
      <c r="A2" s="20" t="s">
        <v>207</v>
      </c>
    </row>
    <row r="4" spans="1:10" ht="30">
      <c r="A4" s="426" t="s">
        <v>673</v>
      </c>
      <c r="B4" s="427" t="s">
        <v>792</v>
      </c>
      <c r="C4" s="427" t="s">
        <v>793</v>
      </c>
      <c r="D4" s="427" t="s">
        <v>794</v>
      </c>
      <c r="E4" s="427" t="s">
        <v>795</v>
      </c>
      <c r="F4" s="427" t="s">
        <v>796</v>
      </c>
      <c r="G4" s="427" t="s">
        <v>797</v>
      </c>
      <c r="H4" s="427" t="s">
        <v>798</v>
      </c>
      <c r="I4" s="427" t="s">
        <v>799</v>
      </c>
      <c r="J4" s="427" t="s">
        <v>825</v>
      </c>
    </row>
    <row r="5" spans="1:10" ht="12.75">
      <c r="A5" s="428" t="s">
        <v>176</v>
      </c>
      <c r="B5" s="429">
        <v>177222.2713552</v>
      </c>
      <c r="C5" s="429">
        <v>244283.294855847</v>
      </c>
      <c r="D5" s="429">
        <v>302063.924789303</v>
      </c>
      <c r="E5" s="429">
        <v>263494.101118351</v>
      </c>
      <c r="F5" s="429">
        <v>209114.75741618202</v>
      </c>
      <c r="G5" s="429">
        <v>281158.59966600104</v>
      </c>
      <c r="H5" s="429">
        <v>157966.858159508</v>
      </c>
      <c r="I5" s="429">
        <v>257099.18205335998</v>
      </c>
      <c r="J5" s="429">
        <v>146691.392647584</v>
      </c>
    </row>
    <row r="6" spans="1:10" ht="12.75">
      <c r="A6" s="430" t="s">
        <v>37</v>
      </c>
      <c r="B6" s="431">
        <v>12444.0847641351</v>
      </c>
      <c r="C6" s="431">
        <v>3034.48146439195</v>
      </c>
      <c r="D6" s="431">
        <v>11518.6006517642</v>
      </c>
      <c r="E6" s="431">
        <v>15573.8895143582</v>
      </c>
      <c r="F6" s="431">
        <v>33293.5030750901</v>
      </c>
      <c r="G6" s="431">
        <v>17190.5583646259</v>
      </c>
      <c r="H6" s="431">
        <v>2724.8615532695103</v>
      </c>
      <c r="I6" s="431">
        <v>520.713187835383</v>
      </c>
      <c r="J6" s="431">
        <v>1906.71429895082</v>
      </c>
    </row>
    <row r="7" spans="1:10" ht="12.75">
      <c r="A7" s="430" t="s">
        <v>674</v>
      </c>
      <c r="B7" s="431"/>
      <c r="C7" s="431">
        <v>2316.493008</v>
      </c>
      <c r="D7" s="431"/>
      <c r="E7" s="431"/>
      <c r="F7" s="431"/>
      <c r="G7" s="431"/>
      <c r="H7" s="431"/>
      <c r="I7" s="431"/>
      <c r="J7" s="431">
        <v>83.52652827702</v>
      </c>
    </row>
    <row r="8" spans="1:10" ht="12.75">
      <c r="A8" s="430" t="s">
        <v>444</v>
      </c>
      <c r="B8" s="431">
        <v>333.91293791</v>
      </c>
      <c r="C8" s="431">
        <v>2434.1281513999998</v>
      </c>
      <c r="D8" s="431">
        <v>1570.77943228</v>
      </c>
      <c r="E8" s="431">
        <v>1907.47875383</v>
      </c>
      <c r="F8" s="431">
        <v>-5.3E-07</v>
      </c>
      <c r="G8" s="431">
        <v>1454.42578485</v>
      </c>
      <c r="H8" s="431">
        <v>4211.5484427500005</v>
      </c>
      <c r="I8" s="431">
        <v>3126.2944617599996</v>
      </c>
      <c r="J8" s="431">
        <v>2504.24022636</v>
      </c>
    </row>
    <row r="9" spans="1:10" ht="12.75">
      <c r="A9" s="428" t="s">
        <v>445</v>
      </c>
      <c r="B9" s="429">
        <v>12777.9977020451</v>
      </c>
      <c r="C9" s="429">
        <v>7785.10262379195</v>
      </c>
      <c r="D9" s="429">
        <v>13089.3800840442</v>
      </c>
      <c r="E9" s="429">
        <v>17481.368268188202</v>
      </c>
      <c r="F9" s="429">
        <v>33293.503074560096</v>
      </c>
      <c r="G9" s="429">
        <v>18644.984149475902</v>
      </c>
      <c r="H9" s="429">
        <v>6936.409996019511</v>
      </c>
      <c r="I9" s="429">
        <v>3647.0076495953826</v>
      </c>
      <c r="J9" s="429">
        <v>4494.48105358784</v>
      </c>
    </row>
    <row r="10" spans="1:10" ht="12.75">
      <c r="A10" s="430" t="s">
        <v>37</v>
      </c>
      <c r="B10" s="431">
        <v>31862.0019049685</v>
      </c>
      <c r="C10" s="431">
        <v>51116.8088072337</v>
      </c>
      <c r="D10" s="431">
        <v>39161.2277591415</v>
      </c>
      <c r="E10" s="431">
        <v>34352.5763045135</v>
      </c>
      <c r="F10" s="431">
        <v>37631.3732647195</v>
      </c>
      <c r="G10" s="431">
        <v>40893.9806155786</v>
      </c>
      <c r="H10" s="431">
        <v>55373.393413710604</v>
      </c>
      <c r="I10" s="431">
        <v>37009.0482183803</v>
      </c>
      <c r="J10" s="431">
        <v>39112.67678504081</v>
      </c>
    </row>
    <row r="11" spans="1:10" ht="12.75">
      <c r="A11" s="430" t="s">
        <v>674</v>
      </c>
      <c r="B11" s="431">
        <v>6799.576305383949</v>
      </c>
      <c r="C11" s="431">
        <v>26651.244192198803</v>
      </c>
      <c r="D11" s="431">
        <v>15033.685847259801</v>
      </c>
      <c r="E11" s="431">
        <v>28746.8160572432</v>
      </c>
      <c r="F11" s="431">
        <v>5197.09513750311</v>
      </c>
      <c r="G11" s="431">
        <v>15966.923841787</v>
      </c>
      <c r="H11" s="431">
        <v>8764.235393492021</v>
      </c>
      <c r="I11" s="431">
        <v>10019.0622917192</v>
      </c>
      <c r="J11" s="431">
        <v>6531.89732718304</v>
      </c>
    </row>
    <row r="12" spans="1:10" ht="12.75">
      <c r="A12" s="430" t="s">
        <v>444</v>
      </c>
      <c r="B12" s="431">
        <v>55.56562123</v>
      </c>
      <c r="C12" s="431">
        <v>12039.6794364978</v>
      </c>
      <c r="D12" s="431">
        <v>5055.17477294523</v>
      </c>
      <c r="E12" s="431">
        <v>10149.9430816238</v>
      </c>
      <c r="F12" s="431">
        <v>1458.43474038279</v>
      </c>
      <c r="G12" s="431">
        <v>5800.86289518</v>
      </c>
      <c r="H12" s="431">
        <v>9419.00459234</v>
      </c>
      <c r="I12" s="431">
        <v>5560.92221044</v>
      </c>
      <c r="J12" s="431">
        <v>1350.19549279586</v>
      </c>
    </row>
    <row r="13" spans="1:10" ht="12.75">
      <c r="A13" s="428" t="s">
        <v>446</v>
      </c>
      <c r="B13" s="429">
        <v>38717.14383158245</v>
      </c>
      <c r="C13" s="429">
        <v>89807.73243593032</v>
      </c>
      <c r="D13" s="429">
        <v>59250.088379346525</v>
      </c>
      <c r="E13" s="429">
        <v>73249.3354433805</v>
      </c>
      <c r="F13" s="429">
        <v>44286.9031426054</v>
      </c>
      <c r="G13" s="429">
        <v>62661.767352545605</v>
      </c>
      <c r="H13" s="429">
        <v>73556.63339954262</v>
      </c>
      <c r="I13" s="429">
        <v>52589.0327205395</v>
      </c>
      <c r="J13" s="429">
        <v>46994.769605019705</v>
      </c>
    </row>
    <row r="14" spans="1:10" ht="12.75">
      <c r="A14" s="436" t="s">
        <v>298</v>
      </c>
      <c r="B14" s="431">
        <v>34499.7126458415</v>
      </c>
      <c r="C14" s="431">
        <v>26362.6275443419</v>
      </c>
      <c r="D14" s="431">
        <v>25387.251757313097</v>
      </c>
      <c r="E14" s="431">
        <v>23878.1494729267</v>
      </c>
      <c r="F14" s="431">
        <v>18745.5331273765</v>
      </c>
      <c r="G14" s="431">
        <v>17802.6789977444</v>
      </c>
      <c r="H14" s="431">
        <v>18163.3734288348</v>
      </c>
      <c r="I14" s="431">
        <v>16569.6979883073</v>
      </c>
      <c r="J14" s="431">
        <v>13922.7592085725</v>
      </c>
    </row>
    <row r="15" spans="1:10" ht="12.75">
      <c r="A15" s="430" t="s">
        <v>447</v>
      </c>
      <c r="B15" s="431">
        <v>69470.5947137986</v>
      </c>
      <c r="C15" s="431">
        <v>74044.1620184523</v>
      </c>
      <c r="D15" s="431">
        <v>79882.0603670267</v>
      </c>
      <c r="E15" s="431">
        <v>76358.9052378099</v>
      </c>
      <c r="F15" s="431">
        <v>67946.5939152499</v>
      </c>
      <c r="G15" s="431">
        <v>74090.5179970545</v>
      </c>
      <c r="H15" s="431">
        <v>77133.83205672521</v>
      </c>
      <c r="I15" s="431">
        <v>79293.416040854</v>
      </c>
      <c r="J15" s="431">
        <v>82577.5376459119</v>
      </c>
    </row>
    <row r="16" spans="1:10" ht="12.75">
      <c r="A16" s="430" t="s">
        <v>448</v>
      </c>
      <c r="B16" s="431">
        <v>735351.0294189381</v>
      </c>
      <c r="C16" s="431">
        <v>765465.7234428551</v>
      </c>
      <c r="D16" s="431">
        <v>811593.4976182911</v>
      </c>
      <c r="E16" s="431">
        <v>808365.679139696</v>
      </c>
      <c r="F16" s="431">
        <v>806311.148402424</v>
      </c>
      <c r="G16" s="431">
        <v>827216.984291831</v>
      </c>
      <c r="H16" s="431">
        <v>862055.152092705</v>
      </c>
      <c r="I16" s="431">
        <v>882117.7861042661</v>
      </c>
      <c r="J16" s="431">
        <v>879752.3054665</v>
      </c>
    </row>
    <row r="17" spans="1:10" ht="12.75">
      <c r="A17" s="430" t="s">
        <v>149</v>
      </c>
      <c r="B17" s="431">
        <v>576282.061318449</v>
      </c>
      <c r="C17" s="431">
        <v>584460.527383943</v>
      </c>
      <c r="D17" s="431">
        <v>591319.25050266</v>
      </c>
      <c r="E17" s="431">
        <v>592228.959226985</v>
      </c>
      <c r="F17" s="431">
        <v>597767.521943977</v>
      </c>
      <c r="G17" s="431">
        <v>603638.808191817</v>
      </c>
      <c r="H17" s="431">
        <v>614245.213358828</v>
      </c>
      <c r="I17" s="431">
        <v>622389.597707426</v>
      </c>
      <c r="J17" s="431">
        <v>631600.568107922</v>
      </c>
    </row>
    <row r="18" spans="1:10" ht="12.75">
      <c r="A18" s="430" t="s">
        <v>674</v>
      </c>
      <c r="B18" s="431">
        <v>28931.3298038399</v>
      </c>
      <c r="C18" s="431">
        <v>34081.5940397961</v>
      </c>
      <c r="D18" s="431">
        <v>50187.4651026367</v>
      </c>
      <c r="E18" s="431">
        <v>47505.617307512</v>
      </c>
      <c r="F18" s="431">
        <v>56118.3586772538</v>
      </c>
      <c r="G18" s="431">
        <v>56828.8421632521</v>
      </c>
      <c r="H18" s="431">
        <v>65366.17615441309</v>
      </c>
      <c r="I18" s="431">
        <v>57821.569251392</v>
      </c>
      <c r="J18" s="431">
        <v>45601.8149005896</v>
      </c>
    </row>
    <row r="19" spans="1:10" ht="12.75">
      <c r="A19" s="430" t="s">
        <v>444</v>
      </c>
      <c r="B19" s="431">
        <v>42230.49030204</v>
      </c>
      <c r="C19" s="431">
        <v>122640.11212899999</v>
      </c>
      <c r="D19" s="431">
        <v>96090.96563041</v>
      </c>
      <c r="E19" s="431">
        <v>116131.14157045</v>
      </c>
      <c r="F19" s="431">
        <v>97936.24375338</v>
      </c>
      <c r="G19" s="431">
        <v>149167.48395745998</v>
      </c>
      <c r="H19" s="431">
        <v>182046.20199323999</v>
      </c>
      <c r="I19" s="431">
        <v>200775.09817118998</v>
      </c>
      <c r="J19" s="431">
        <v>184150.48814473</v>
      </c>
    </row>
    <row r="20" spans="1:10" ht="12.75">
      <c r="A20" s="428" t="s">
        <v>63</v>
      </c>
      <c r="B20" s="429">
        <v>1486765.2182029074</v>
      </c>
      <c r="C20" s="429">
        <v>1607054.7465583882</v>
      </c>
      <c r="D20" s="429">
        <v>1654460.4909783376</v>
      </c>
      <c r="E20" s="429">
        <v>1664468.4519553797</v>
      </c>
      <c r="F20" s="429">
        <v>1644825.3998196612</v>
      </c>
      <c r="G20" s="429">
        <v>1728745.315599159</v>
      </c>
      <c r="H20" s="429">
        <v>1819009.949084746</v>
      </c>
      <c r="I20" s="429">
        <v>1858967.165263435</v>
      </c>
      <c r="J20" s="429">
        <v>1837605.4734742262</v>
      </c>
    </row>
    <row r="21" spans="1:10" ht="12.75">
      <c r="A21" s="437" t="s">
        <v>449</v>
      </c>
      <c r="B21" s="433">
        <v>1415603.3980970273</v>
      </c>
      <c r="C21" s="433">
        <v>1450333.040389592</v>
      </c>
      <c r="D21" s="433">
        <v>1508182.0602452909</v>
      </c>
      <c r="E21" s="433">
        <v>1500831.6930774176</v>
      </c>
      <c r="F21" s="433">
        <v>1490770.7973890274</v>
      </c>
      <c r="G21" s="433">
        <v>1522748.989478447</v>
      </c>
      <c r="H21" s="433">
        <v>1571597.5709370929</v>
      </c>
      <c r="I21" s="433">
        <v>1600370.4978408532</v>
      </c>
      <c r="J21" s="433">
        <v>1607853.1704289063</v>
      </c>
    </row>
    <row r="22" spans="1:10" ht="12.75">
      <c r="A22" s="430" t="s">
        <v>75</v>
      </c>
      <c r="B22" s="431">
        <v>169269.477861615</v>
      </c>
      <c r="C22" s="431">
        <v>231013.12222204302</v>
      </c>
      <c r="D22" s="431">
        <v>234176.247610117</v>
      </c>
      <c r="E22" s="431">
        <v>216907.748128462</v>
      </c>
      <c r="F22" s="431">
        <v>156128.2996342</v>
      </c>
      <c r="G22" s="431">
        <v>240565.553370317</v>
      </c>
      <c r="H22" s="431">
        <v>279638.56275792996</v>
      </c>
      <c r="I22" s="431">
        <v>259661.309774562</v>
      </c>
      <c r="J22" s="431">
        <v>238578.269988629</v>
      </c>
    </row>
    <row r="23" spans="1:10" ht="12.75">
      <c r="A23" s="430" t="s">
        <v>65</v>
      </c>
      <c r="B23" s="431">
        <v>59203.565058200205</v>
      </c>
      <c r="C23" s="431">
        <v>65133.0845216725</v>
      </c>
      <c r="D23" s="431">
        <v>59487.4277805105</v>
      </c>
      <c r="E23" s="431">
        <v>57616.8376351327</v>
      </c>
      <c r="F23" s="431">
        <v>50433.9040031881</v>
      </c>
      <c r="G23" s="431">
        <v>64231.328305711</v>
      </c>
      <c r="H23" s="431">
        <v>75480.0253553075</v>
      </c>
      <c r="I23" s="431">
        <v>74112.7487428646</v>
      </c>
      <c r="J23" s="431">
        <v>78481.78360632481</v>
      </c>
    </row>
    <row r="24" spans="1:10" ht="12.75">
      <c r="A24" s="430" t="s">
        <v>38</v>
      </c>
      <c r="B24" s="431">
        <v>104867.998327731</v>
      </c>
      <c r="C24" s="431">
        <v>130172.004617627</v>
      </c>
      <c r="D24" s="431">
        <v>142567.975808452</v>
      </c>
      <c r="E24" s="431">
        <v>123162.59674906</v>
      </c>
      <c r="F24" s="431">
        <v>115463.015693721</v>
      </c>
      <c r="G24" s="431">
        <v>124390.25323191</v>
      </c>
      <c r="H24" s="431">
        <v>129485.073568593</v>
      </c>
      <c r="I24" s="431">
        <v>170033.080241722</v>
      </c>
      <c r="J24" s="431">
        <v>139427.044564078</v>
      </c>
    </row>
    <row r="25" spans="1:10" ht="12.75">
      <c r="A25" s="430" t="s">
        <v>66</v>
      </c>
      <c r="B25" s="431">
        <v>283420.412708759</v>
      </c>
      <c r="C25" s="431">
        <v>284139.817294672</v>
      </c>
      <c r="D25" s="431">
        <v>295762.078214486</v>
      </c>
      <c r="E25" s="431">
        <v>299904.772402855</v>
      </c>
      <c r="F25" s="431">
        <v>269613.379159861</v>
      </c>
      <c r="G25" s="431">
        <v>293037.14769714</v>
      </c>
      <c r="H25" s="431">
        <v>299955.783596761</v>
      </c>
      <c r="I25" s="431">
        <v>306827.12602456805</v>
      </c>
      <c r="J25" s="431">
        <v>316776.259039819</v>
      </c>
    </row>
    <row r="26" spans="1:10" ht="12.75">
      <c r="A26" s="428" t="s">
        <v>525</v>
      </c>
      <c r="B26" s="429">
        <v>616761.4539563053</v>
      </c>
      <c r="C26" s="429">
        <v>710458.0286560146</v>
      </c>
      <c r="D26" s="429">
        <v>731993.7294135655</v>
      </c>
      <c r="E26" s="429">
        <v>697591.9549155097</v>
      </c>
      <c r="F26" s="429">
        <v>591638.5984909701</v>
      </c>
      <c r="G26" s="429">
        <v>722224.282605078</v>
      </c>
      <c r="H26" s="429">
        <v>784559.4452785915</v>
      </c>
      <c r="I26" s="429">
        <v>810634.2647837166</v>
      </c>
      <c r="J26" s="429">
        <v>773263.3571988508</v>
      </c>
    </row>
    <row r="27" spans="1:10" ht="12.75">
      <c r="A27" s="428" t="s">
        <v>123</v>
      </c>
      <c r="B27" s="429">
        <v>184011.304599193</v>
      </c>
      <c r="C27" s="429">
        <v>193282.84264872398</v>
      </c>
      <c r="D27" s="429"/>
      <c r="E27" s="429"/>
      <c r="F27" s="429"/>
      <c r="G27" s="429"/>
      <c r="H27" s="429"/>
      <c r="I27" s="429"/>
      <c r="J27" s="429"/>
    </row>
    <row r="28" spans="1:10" ht="12.75">
      <c r="A28" s="428" t="s">
        <v>68</v>
      </c>
      <c r="B28" s="429">
        <v>9363.62923762456</v>
      </c>
      <c r="C28" s="429">
        <v>9597.38269807893</v>
      </c>
      <c r="D28" s="429">
        <v>9623.58764849901</v>
      </c>
      <c r="E28" s="429">
        <v>9676.60161529776</v>
      </c>
      <c r="F28" s="429">
        <v>9467.93761971044</v>
      </c>
      <c r="G28" s="429">
        <v>15180.8768603983</v>
      </c>
      <c r="H28" s="429">
        <v>15026.6559173252</v>
      </c>
      <c r="I28" s="429">
        <v>14832.8913697636</v>
      </c>
      <c r="J28" s="429">
        <v>14851.740507555001</v>
      </c>
    </row>
    <row r="29" spans="1:10" ht="13.5" thickBot="1">
      <c r="A29" s="438" t="s">
        <v>69</v>
      </c>
      <c r="B29" s="434">
        <v>31289.427437501698</v>
      </c>
      <c r="C29" s="434">
        <v>41878.0619334944</v>
      </c>
      <c r="D29" s="434">
        <v>48264.7001150475</v>
      </c>
      <c r="E29" s="434">
        <v>52301.9432461959</v>
      </c>
      <c r="F29" s="434">
        <v>34889.240912324894</v>
      </c>
      <c r="G29" s="434">
        <v>57706.588785433596</v>
      </c>
      <c r="H29" s="434">
        <v>55302.385527083905</v>
      </c>
      <c r="I29" s="434">
        <v>48426.6866446519</v>
      </c>
      <c r="J29" s="434">
        <v>32746.3665211244</v>
      </c>
    </row>
    <row r="30" spans="1:10" ht="12.75">
      <c r="A30" s="439" t="s">
        <v>195</v>
      </c>
      <c r="B30" s="429">
        <v>2556908.446322359</v>
      </c>
      <c r="C30" s="429">
        <v>2904147.1924102693</v>
      </c>
      <c r="D30" s="429">
        <v>2818745.901676342</v>
      </c>
      <c r="E30" s="429">
        <v>2778263.756562303</v>
      </c>
      <c r="F30" s="429">
        <v>2567516.340476014</v>
      </c>
      <c r="G30" s="429">
        <v>2886322.415018091</v>
      </c>
      <c r="H30" s="429">
        <v>2912358.337362817</v>
      </c>
      <c r="I30" s="429">
        <v>3046196.2304850626</v>
      </c>
      <c r="J30" s="429">
        <v>2856647.581007948</v>
      </c>
    </row>
    <row r="31" spans="1:10" ht="12.75">
      <c r="A31" s="440"/>
      <c r="B31" s="138"/>
      <c r="C31" s="138"/>
      <c r="D31" s="138"/>
      <c r="E31" s="138"/>
      <c r="F31" s="138"/>
      <c r="G31" s="138"/>
      <c r="H31" s="138"/>
      <c r="I31" s="138"/>
      <c r="J31" s="138"/>
    </row>
    <row r="32" spans="1:10" ht="30">
      <c r="A32" s="426" t="s">
        <v>675</v>
      </c>
      <c r="B32" s="427" t="s">
        <v>792</v>
      </c>
      <c r="C32" s="427" t="s">
        <v>793</v>
      </c>
      <c r="D32" s="427" t="s">
        <v>794</v>
      </c>
      <c r="E32" s="427" t="s">
        <v>795</v>
      </c>
      <c r="F32" s="427" t="s">
        <v>796</v>
      </c>
      <c r="G32" s="427" t="s">
        <v>797</v>
      </c>
      <c r="H32" s="427" t="s">
        <v>798</v>
      </c>
      <c r="I32" s="427" t="s">
        <v>799</v>
      </c>
      <c r="J32" s="427" t="s">
        <v>825</v>
      </c>
    </row>
    <row r="33" spans="1:10" ht="12.75">
      <c r="A33" s="430" t="s">
        <v>301</v>
      </c>
      <c r="B33" s="429">
        <v>44242.6565919493</v>
      </c>
      <c r="C33" s="429">
        <v>43791.0940645367</v>
      </c>
      <c r="D33" s="429">
        <v>63034.834237709205</v>
      </c>
      <c r="E33" s="429">
        <v>56712.1895636108</v>
      </c>
      <c r="F33" s="429">
        <v>47830.3361197079</v>
      </c>
      <c r="G33" s="429">
        <v>58829.8176535034</v>
      </c>
      <c r="H33" s="429">
        <v>40073.7963859202</v>
      </c>
      <c r="I33" s="429">
        <v>68124.74053969461</v>
      </c>
      <c r="J33" s="429">
        <v>36384.5596863236</v>
      </c>
    </row>
    <row r="34" spans="1:10" ht="12.75" hidden="1">
      <c r="A34" s="430" t="s">
        <v>674</v>
      </c>
      <c r="B34" s="431">
        <v>0</v>
      </c>
      <c r="C34" s="431">
        <v>0</v>
      </c>
      <c r="D34" s="431">
        <v>0</v>
      </c>
      <c r="E34" s="431">
        <v>0</v>
      </c>
      <c r="F34" s="431">
        <v>0</v>
      </c>
      <c r="G34" s="431">
        <v>0</v>
      </c>
      <c r="H34" s="431">
        <v>0</v>
      </c>
      <c r="I34" s="431">
        <v>0</v>
      </c>
      <c r="J34" s="431">
        <v>0</v>
      </c>
    </row>
    <row r="35" spans="1:10" ht="12.75">
      <c r="A35" s="430" t="s">
        <v>61</v>
      </c>
      <c r="B35" s="431">
        <v>0.00073089</v>
      </c>
      <c r="C35" s="431">
        <v>611.2874787100001</v>
      </c>
      <c r="D35" s="431">
        <v>1E-08</v>
      </c>
      <c r="E35" s="431">
        <v>1E-08</v>
      </c>
      <c r="F35" s="431">
        <v>-1E-08</v>
      </c>
      <c r="G35" s="431">
        <v>3299.1275554</v>
      </c>
      <c r="H35" s="431">
        <v>6727.42783551</v>
      </c>
      <c r="I35" s="431">
        <v>3645.7517139499996</v>
      </c>
      <c r="J35" s="431">
        <v>0.26930653</v>
      </c>
    </row>
    <row r="36" spans="1:10" s="20" customFormat="1" ht="12.75">
      <c r="A36" s="428" t="s">
        <v>275</v>
      </c>
      <c r="B36" s="429">
        <v>44242.657322839295</v>
      </c>
      <c r="C36" s="429">
        <v>44402.3815432467</v>
      </c>
      <c r="D36" s="429">
        <v>63034.8342377192</v>
      </c>
      <c r="E36" s="429">
        <v>56712.1895636208</v>
      </c>
      <c r="F36" s="429">
        <v>47830.3361196979</v>
      </c>
      <c r="G36" s="429">
        <v>62128.9452089034</v>
      </c>
      <c r="H36" s="429">
        <v>46801.224221430195</v>
      </c>
      <c r="I36" s="429">
        <v>71770.4922536446</v>
      </c>
      <c r="J36" s="429">
        <v>36384.828992853596</v>
      </c>
    </row>
    <row r="37" spans="1:10" ht="12.75">
      <c r="A37" s="430" t="s">
        <v>301</v>
      </c>
      <c r="B37" s="431">
        <v>40645.523980996804</v>
      </c>
      <c r="C37" s="431">
        <v>66581.02603610599</v>
      </c>
      <c r="D37" s="431">
        <v>63412.163116362695</v>
      </c>
      <c r="E37" s="431">
        <v>52389.428123814396</v>
      </c>
      <c r="F37" s="431">
        <v>70002.4167413446</v>
      </c>
      <c r="G37" s="431">
        <v>75170.67574061241</v>
      </c>
      <c r="H37" s="431">
        <v>66990.2895465712</v>
      </c>
      <c r="I37" s="431">
        <v>70798.9555989903</v>
      </c>
      <c r="J37" s="431">
        <v>45271.8472145065</v>
      </c>
    </row>
    <row r="38" spans="1:10" ht="12.75">
      <c r="A38" s="430" t="s">
        <v>674</v>
      </c>
      <c r="B38" s="431">
        <v>8929.56079828668</v>
      </c>
      <c r="C38" s="431">
        <v>14337.063500453301</v>
      </c>
      <c r="D38" s="431">
        <v>15165.516089397499</v>
      </c>
      <c r="E38" s="431">
        <v>12915.027398104601</v>
      </c>
      <c r="F38" s="431">
        <v>17295.848985345598</v>
      </c>
      <c r="G38" s="431">
        <v>16922.2641273719</v>
      </c>
      <c r="H38" s="431">
        <v>9119.83486785</v>
      </c>
      <c r="I38" s="431">
        <v>15308.10067076</v>
      </c>
      <c r="J38" s="431">
        <v>2691.55386107</v>
      </c>
    </row>
    <row r="39" spans="1:10" ht="12.75">
      <c r="A39" s="430" t="s">
        <v>61</v>
      </c>
      <c r="B39" s="431">
        <v>729.9693002100009</v>
      </c>
      <c r="C39" s="431">
        <v>3974.1293242000097</v>
      </c>
      <c r="D39" s="431">
        <v>3128.8453745300003</v>
      </c>
      <c r="E39" s="431">
        <v>2068.56636624239</v>
      </c>
      <c r="F39" s="431">
        <v>191.54618988384001</v>
      </c>
      <c r="G39" s="431">
        <v>2639.36199554</v>
      </c>
      <c r="H39" s="431">
        <v>2388.02187034</v>
      </c>
      <c r="I39" s="431">
        <v>16073.15274955</v>
      </c>
      <c r="J39" s="431">
        <v>3579.5992013699997</v>
      </c>
    </row>
    <row r="40" spans="1:10" ht="12.75">
      <c r="A40" s="430" t="s">
        <v>450</v>
      </c>
      <c r="B40" s="431">
        <v>941.502979287215</v>
      </c>
      <c r="C40" s="431">
        <v>1001.14046623296</v>
      </c>
      <c r="D40" s="431">
        <v>778.1035750403449</v>
      </c>
      <c r="E40" s="431">
        <v>719.820784432936</v>
      </c>
      <c r="F40" s="431">
        <v>399.153824262297</v>
      </c>
      <c r="G40" s="431">
        <v>277.338493851037</v>
      </c>
      <c r="H40" s="431">
        <v>117.999460920115</v>
      </c>
      <c r="I40" s="431">
        <v>117.698262805192</v>
      </c>
      <c r="J40" s="431">
        <v>112.827346836885</v>
      </c>
    </row>
    <row r="41" spans="1:10" ht="12.75">
      <c r="A41" s="714" t="s">
        <v>71</v>
      </c>
      <c r="B41" s="429">
        <v>51246.557058780694</v>
      </c>
      <c r="C41" s="429">
        <v>85893.35932699226</v>
      </c>
      <c r="D41" s="429">
        <v>82484.62815533055</v>
      </c>
      <c r="E41" s="429">
        <v>68092.84267259433</v>
      </c>
      <c r="F41" s="429">
        <v>87888.96574083634</v>
      </c>
      <c r="G41" s="429">
        <v>95009.64035737532</v>
      </c>
      <c r="H41" s="429">
        <v>78616.14574568132</v>
      </c>
      <c r="I41" s="429">
        <v>102297.9072821055</v>
      </c>
      <c r="J41" s="429">
        <v>51655.827623783385</v>
      </c>
    </row>
    <row r="42" spans="1:10" ht="12.75">
      <c r="A42" s="430" t="s">
        <v>298</v>
      </c>
      <c r="B42" s="431">
        <v>16834.322684856197</v>
      </c>
      <c r="C42" s="431">
        <v>54500.9448784391</v>
      </c>
      <c r="D42" s="431">
        <v>39527.021713328504</v>
      </c>
      <c r="E42" s="431">
        <v>27157.970318781303</v>
      </c>
      <c r="F42" s="431">
        <v>26712.385067990097</v>
      </c>
      <c r="G42" s="431">
        <v>35457.4878296486</v>
      </c>
      <c r="H42" s="431">
        <v>31901.3498224018</v>
      </c>
      <c r="I42" s="431">
        <v>39594.4183805267</v>
      </c>
      <c r="J42" s="431">
        <v>22139.5206475472</v>
      </c>
    </row>
    <row r="43" spans="1:10" ht="12.75">
      <c r="A43" s="430" t="s">
        <v>447</v>
      </c>
      <c r="B43" s="431">
        <v>213344.759511284</v>
      </c>
      <c r="C43" s="431">
        <v>265421.657783136</v>
      </c>
      <c r="D43" s="431">
        <v>297362.74836969504</v>
      </c>
      <c r="E43" s="431">
        <v>333733.693279664</v>
      </c>
      <c r="F43" s="431">
        <v>226434.317392408</v>
      </c>
      <c r="G43" s="431">
        <v>265829.130286369</v>
      </c>
      <c r="H43" s="431">
        <v>252298.348649209</v>
      </c>
      <c r="I43" s="431">
        <v>225780.078175392</v>
      </c>
      <c r="J43" s="431">
        <v>215090.588591391</v>
      </c>
    </row>
    <row r="44" spans="1:10" ht="12.75">
      <c r="A44" s="430" t="s">
        <v>448</v>
      </c>
      <c r="B44" s="431">
        <v>431804.841328597</v>
      </c>
      <c r="C44" s="431">
        <v>431276.086450496</v>
      </c>
      <c r="D44" s="431">
        <v>438230.316375879</v>
      </c>
      <c r="E44" s="431">
        <v>446768.930294724</v>
      </c>
      <c r="F44" s="431">
        <v>461219.267375036</v>
      </c>
      <c r="G44" s="431">
        <v>483180.908110116</v>
      </c>
      <c r="H44" s="431">
        <v>482580.971995382</v>
      </c>
      <c r="I44" s="431">
        <v>503244.156891229</v>
      </c>
      <c r="J44" s="431">
        <v>507727.156879202</v>
      </c>
    </row>
    <row r="45" spans="1:10" ht="12.75">
      <c r="A45" s="430" t="s">
        <v>149</v>
      </c>
      <c r="B45" s="431">
        <v>300318.47171556</v>
      </c>
      <c r="C45" s="431">
        <v>305484.86867290904</v>
      </c>
      <c r="D45" s="431">
        <v>318178.737691626</v>
      </c>
      <c r="E45" s="431">
        <v>317988.24770295504</v>
      </c>
      <c r="F45" s="431">
        <v>323100.15297978505</v>
      </c>
      <c r="G45" s="431">
        <v>328271.46652699704</v>
      </c>
      <c r="H45" s="431">
        <v>342252.932272926</v>
      </c>
      <c r="I45" s="431">
        <v>344495.722805659</v>
      </c>
      <c r="J45" s="431">
        <v>346454.75443154003</v>
      </c>
    </row>
    <row r="46" spans="1:10" ht="12.75">
      <c r="A46" s="430" t="s">
        <v>674</v>
      </c>
      <c r="B46" s="431">
        <v>35325.4303307807</v>
      </c>
      <c r="C46" s="431">
        <v>39496.2127423739</v>
      </c>
      <c r="D46" s="431">
        <v>52605.1942581408</v>
      </c>
      <c r="E46" s="431">
        <v>53059.392530433295</v>
      </c>
      <c r="F46" s="431">
        <v>49424.2296612125</v>
      </c>
      <c r="G46" s="431">
        <v>49635.7028322957</v>
      </c>
      <c r="H46" s="431">
        <v>53203.09642078399</v>
      </c>
      <c r="I46" s="431">
        <v>54785.210684815305</v>
      </c>
      <c r="J46" s="431">
        <v>57417.5837100685</v>
      </c>
    </row>
    <row r="47" spans="1:10" ht="12.75">
      <c r="A47" s="430" t="s">
        <v>61</v>
      </c>
      <c r="B47" s="431">
        <v>5883.40014152</v>
      </c>
      <c r="C47" s="431">
        <v>64427.97079795</v>
      </c>
      <c r="D47" s="431">
        <v>30652.13982102</v>
      </c>
      <c r="E47" s="431">
        <v>13969.835135849999</v>
      </c>
      <c r="F47" s="431">
        <v>3396.24873949</v>
      </c>
      <c r="G47" s="431">
        <v>16582.444939009998</v>
      </c>
      <c r="H47" s="431">
        <v>45598.83886775</v>
      </c>
      <c r="I47" s="431">
        <v>28332.494590629998</v>
      </c>
      <c r="J47" s="431">
        <v>4847.503247240001</v>
      </c>
    </row>
    <row r="48" spans="1:10" ht="12.75">
      <c r="A48" s="430" t="s">
        <v>450</v>
      </c>
      <c r="B48" s="431">
        <v>28537.1064662584</v>
      </c>
      <c r="C48" s="431">
        <v>30383.052762338702</v>
      </c>
      <c r="D48" s="431">
        <v>25896.9840539246</v>
      </c>
      <c r="E48" s="431">
        <v>23792.1880996742</v>
      </c>
      <c r="F48" s="431">
        <v>21103.3484221826</v>
      </c>
      <c r="G48" s="431">
        <v>16795.3084253011</v>
      </c>
      <c r="H48" s="431">
        <v>14835.866507243802</v>
      </c>
      <c r="I48" s="431">
        <v>10231.1057451816</v>
      </c>
      <c r="J48" s="431">
        <v>7807.84653497748</v>
      </c>
    </row>
    <row r="49" spans="1:10" ht="12.75">
      <c r="A49" s="428" t="s">
        <v>177</v>
      </c>
      <c r="B49" s="429">
        <v>1032048.3321788565</v>
      </c>
      <c r="C49" s="429">
        <v>1190990.7940876426</v>
      </c>
      <c r="D49" s="429">
        <v>1202453.1422836138</v>
      </c>
      <c r="E49" s="429">
        <v>1216470.2573620814</v>
      </c>
      <c r="F49" s="429">
        <v>1111389.9496381043</v>
      </c>
      <c r="G49" s="429">
        <v>1195752.4489497372</v>
      </c>
      <c r="H49" s="429">
        <v>1222671.4045356966</v>
      </c>
      <c r="I49" s="429">
        <v>1206463.1872734337</v>
      </c>
      <c r="J49" s="429">
        <v>1161484.9540419662</v>
      </c>
    </row>
    <row r="50" spans="1:10" ht="12.75">
      <c r="A50" s="437" t="s">
        <v>451</v>
      </c>
      <c r="B50" s="433">
        <v>962302.3952402973</v>
      </c>
      <c r="C50" s="433">
        <v>1056683.5577849802</v>
      </c>
      <c r="D50" s="433">
        <v>1093298.8241505285</v>
      </c>
      <c r="E50" s="433">
        <v>1125648.8415961242</v>
      </c>
      <c r="F50" s="433">
        <v>1037466.1228152192</v>
      </c>
      <c r="G50" s="433">
        <v>1112738.9927531306</v>
      </c>
      <c r="H50" s="433">
        <v>1109033.6027399187</v>
      </c>
      <c r="I50" s="433">
        <v>1113114.3762528067</v>
      </c>
      <c r="J50" s="433">
        <v>1091412.0205496803</v>
      </c>
    </row>
    <row r="51" spans="1:10" s="20" customFormat="1" ht="12.75">
      <c r="A51" s="428" t="s">
        <v>676</v>
      </c>
      <c r="B51" s="429">
        <v>303202.43649706297</v>
      </c>
      <c r="C51" s="429">
        <v>305396.734689179</v>
      </c>
      <c r="D51" s="429">
        <v>317586.33532335697</v>
      </c>
      <c r="E51" s="429">
        <v>322479.871186395</v>
      </c>
      <c r="F51" s="429">
        <v>292402.35378683195</v>
      </c>
      <c r="G51" s="429">
        <v>317862.559112239</v>
      </c>
      <c r="H51" s="429">
        <v>325641.071647192</v>
      </c>
      <c r="I51" s="429">
        <v>333438.353852803</v>
      </c>
      <c r="J51" s="429">
        <v>344120.608723266</v>
      </c>
    </row>
    <row r="52" spans="1:10" ht="12.75">
      <c r="A52" s="430" t="s">
        <v>74</v>
      </c>
      <c r="B52" s="431">
        <v>83069.1272132508</v>
      </c>
      <c r="C52" s="431">
        <v>135400.74814881702</v>
      </c>
      <c r="D52" s="431">
        <v>201673.949186649</v>
      </c>
      <c r="E52" s="431">
        <v>167405.527998056</v>
      </c>
      <c r="F52" s="431">
        <v>142697.410408811</v>
      </c>
      <c r="G52" s="431">
        <v>242435.09891021</v>
      </c>
      <c r="H52" s="431">
        <v>288318.820991743</v>
      </c>
      <c r="I52" s="431">
        <v>341251.302884365</v>
      </c>
      <c r="J52" s="431">
        <v>289022.90415814903</v>
      </c>
    </row>
    <row r="53" spans="1:10" ht="12.75">
      <c r="A53" s="430" t="s">
        <v>212</v>
      </c>
      <c r="B53" s="431">
        <v>333272.335803992</v>
      </c>
      <c r="C53" s="431">
        <v>355220.861792475</v>
      </c>
      <c r="D53" s="431">
        <v>321063.354077461</v>
      </c>
      <c r="E53" s="431">
        <v>331084.076643734</v>
      </c>
      <c r="F53" s="431">
        <v>334243.71926339</v>
      </c>
      <c r="G53" s="431">
        <v>356282.44129627</v>
      </c>
      <c r="H53" s="431">
        <v>336028.30386585</v>
      </c>
      <c r="I53" s="431">
        <v>358097.38895642</v>
      </c>
      <c r="J53" s="431">
        <v>364900.576196</v>
      </c>
    </row>
    <row r="54" spans="1:10" ht="12.75">
      <c r="A54" s="430" t="s">
        <v>452</v>
      </c>
      <c r="B54" s="431">
        <v>197691.42498614002</v>
      </c>
      <c r="C54" s="431">
        <v>199373.556110161</v>
      </c>
      <c r="D54" s="431">
        <v>222633.339432817</v>
      </c>
      <c r="E54" s="431">
        <v>216013.53235587</v>
      </c>
      <c r="F54" s="431">
        <v>203729.331926634</v>
      </c>
      <c r="G54" s="431">
        <v>191869.859870246</v>
      </c>
      <c r="H54" s="431">
        <v>194040.66347837402</v>
      </c>
      <c r="I54" s="431">
        <v>194821.63263406</v>
      </c>
      <c r="J54" s="431">
        <v>204249.428281871</v>
      </c>
    </row>
    <row r="55" spans="1:10" ht="12.75">
      <c r="A55" s="428" t="s">
        <v>402</v>
      </c>
      <c r="B55" s="429">
        <v>614032.8880033828</v>
      </c>
      <c r="C55" s="429">
        <v>689995.166051453</v>
      </c>
      <c r="D55" s="429">
        <v>745370.642696927</v>
      </c>
      <c r="E55" s="429">
        <v>714503.1369976599</v>
      </c>
      <c r="F55" s="429">
        <v>680670.461598835</v>
      </c>
      <c r="G55" s="429">
        <v>790587.400076726</v>
      </c>
      <c r="H55" s="429">
        <v>818387.7883359671</v>
      </c>
      <c r="I55" s="429">
        <v>894170.3244748451</v>
      </c>
      <c r="J55" s="429">
        <v>858172.9086360199</v>
      </c>
    </row>
    <row r="56" spans="1:10" ht="12.75">
      <c r="A56" s="430" t="s">
        <v>75</v>
      </c>
      <c r="B56" s="431">
        <v>10756.9334789</v>
      </c>
      <c r="C56" s="431">
        <v>27214.683883</v>
      </c>
      <c r="D56" s="431">
        <v>24617.66426431</v>
      </c>
      <c r="E56" s="431">
        <v>34868.97470961</v>
      </c>
      <c r="F56" s="431">
        <v>9645.50358329</v>
      </c>
      <c r="G56" s="431">
        <v>53421.17982907</v>
      </c>
      <c r="H56" s="431">
        <v>40038.68607154999</v>
      </c>
      <c r="I56" s="431">
        <v>40644.33332607</v>
      </c>
      <c r="J56" s="431">
        <v>9991.26233955</v>
      </c>
    </row>
    <row r="57" spans="1:10" ht="12.75">
      <c r="A57" s="430" t="s">
        <v>65</v>
      </c>
      <c r="B57" s="431">
        <v>14228.23909426</v>
      </c>
      <c r="C57" s="431">
        <v>16801.90950788</v>
      </c>
      <c r="D57" s="431">
        <v>17063.53751736</v>
      </c>
      <c r="E57" s="431">
        <v>18696.2493698</v>
      </c>
      <c r="F57" s="431">
        <v>13498.27260653</v>
      </c>
      <c r="G57" s="431">
        <v>13936.59774618</v>
      </c>
      <c r="H57" s="431">
        <v>17384.137746649998</v>
      </c>
      <c r="I57" s="431">
        <v>16588.49596606</v>
      </c>
      <c r="J57" s="431">
        <v>17352.00611459</v>
      </c>
    </row>
    <row r="58" spans="1:10" ht="12.75">
      <c r="A58" s="430" t="s">
        <v>38</v>
      </c>
      <c r="B58" s="431">
        <v>85433.75050494731</v>
      </c>
      <c r="C58" s="431">
        <v>109619.43010183901</v>
      </c>
      <c r="D58" s="431">
        <v>119139.060435991</v>
      </c>
      <c r="E58" s="431">
        <v>104421.934748962</v>
      </c>
      <c r="F58" s="431">
        <v>96872.29161100989</v>
      </c>
      <c r="G58" s="431">
        <v>96641.9953467389</v>
      </c>
      <c r="H58" s="431">
        <v>105183.999944649</v>
      </c>
      <c r="I58" s="431">
        <v>133830.017418617</v>
      </c>
      <c r="J58" s="431">
        <v>122192.07456727</v>
      </c>
    </row>
    <row r="59" spans="1:10" ht="12.75">
      <c r="A59" s="430" t="s">
        <v>526</v>
      </c>
      <c r="B59" s="431">
        <v>3894.2129732400003</v>
      </c>
      <c r="C59" s="431">
        <v>3794.9280687699998</v>
      </c>
      <c r="D59" s="431">
        <v>4397.618749599999</v>
      </c>
      <c r="E59" s="431">
        <v>4417.4354129</v>
      </c>
      <c r="F59" s="431">
        <v>3612.76422866</v>
      </c>
      <c r="G59" s="431">
        <v>3566.9161384</v>
      </c>
      <c r="H59" s="431">
        <v>3865.54527339</v>
      </c>
      <c r="I59" s="431">
        <v>3725.10924719</v>
      </c>
      <c r="J59" s="431">
        <v>2448.53758538</v>
      </c>
    </row>
    <row r="60" spans="1:10" ht="12.75">
      <c r="A60" s="428" t="s">
        <v>76</v>
      </c>
      <c r="B60" s="429">
        <v>114313.1360513473</v>
      </c>
      <c r="C60" s="429">
        <v>157430.951561489</v>
      </c>
      <c r="D60" s="429">
        <v>165217.880967261</v>
      </c>
      <c r="E60" s="429">
        <v>162404.594241272</v>
      </c>
      <c r="F60" s="429">
        <v>123628.83202948989</v>
      </c>
      <c r="G60" s="429">
        <v>167566.6890603889</v>
      </c>
      <c r="H60" s="429">
        <v>166472.36903623896</v>
      </c>
      <c r="I60" s="429">
        <v>194787.955957937</v>
      </c>
      <c r="J60" s="429">
        <v>151983.88060679</v>
      </c>
    </row>
    <row r="61" spans="1:10" ht="12.75">
      <c r="A61" s="441" t="s">
        <v>124</v>
      </c>
      <c r="B61" s="435">
        <v>178710.215526582</v>
      </c>
      <c r="C61" s="435">
        <v>186781.24917370902</v>
      </c>
      <c r="D61" s="435"/>
      <c r="E61" s="435"/>
      <c r="F61" s="435"/>
      <c r="G61" s="435"/>
      <c r="H61" s="435"/>
      <c r="I61" s="435"/>
      <c r="J61" s="435">
        <v>0</v>
      </c>
    </row>
    <row r="62" spans="1:10" ht="12.75">
      <c r="A62" s="441" t="s">
        <v>77</v>
      </c>
      <c r="B62" s="435">
        <v>45484.610707410095</v>
      </c>
      <c r="C62" s="435">
        <v>78423.9732023153</v>
      </c>
      <c r="D62" s="435">
        <v>67482.5494010878</v>
      </c>
      <c r="E62" s="435">
        <v>56837.5555431228</v>
      </c>
      <c r="F62" s="435">
        <v>40395.200329738</v>
      </c>
      <c r="G62" s="435">
        <v>83199.6218730882</v>
      </c>
      <c r="H62" s="435">
        <v>75009.8256685589</v>
      </c>
      <c r="I62" s="435">
        <v>59637.8300016278</v>
      </c>
      <c r="J62" s="435">
        <v>52504.825236031706</v>
      </c>
    </row>
    <row r="63" spans="1:10" ht="13.5" thickBot="1">
      <c r="A63" s="438" t="s">
        <v>78</v>
      </c>
      <c r="B63" s="434">
        <v>32390.2652779</v>
      </c>
      <c r="C63" s="434">
        <v>33752.7856557</v>
      </c>
      <c r="D63" s="434">
        <v>34659.5779275</v>
      </c>
      <c r="E63" s="434">
        <v>34515.73374652999</v>
      </c>
      <c r="F63" s="434">
        <v>34521.10253826</v>
      </c>
      <c r="G63" s="434">
        <v>35805.10878231</v>
      </c>
      <c r="H63" s="434">
        <v>35951.35222918</v>
      </c>
      <c r="I63" s="434">
        <v>37542.48324157</v>
      </c>
      <c r="J63" s="434">
        <v>44639.4430713</v>
      </c>
    </row>
    <row r="64" spans="1:10" ht="12.75">
      <c r="A64" s="441" t="s">
        <v>79</v>
      </c>
      <c r="B64" s="435">
        <v>2415671.098624162</v>
      </c>
      <c r="C64" s="435">
        <v>2773067.395291727</v>
      </c>
      <c r="D64" s="435">
        <v>2678289.5909927962</v>
      </c>
      <c r="E64" s="435">
        <v>2632016.1813132763</v>
      </c>
      <c r="F64" s="435">
        <v>2418727.2017817935</v>
      </c>
      <c r="G64" s="435">
        <v>2747912.413420768</v>
      </c>
      <c r="H64" s="435">
        <v>2769551.181419945</v>
      </c>
      <c r="I64" s="435">
        <v>2900108.5343379662</v>
      </c>
      <c r="J64" s="435">
        <v>2700947.2769320104</v>
      </c>
    </row>
    <row r="65" spans="1:10" ht="13.5" thickBot="1">
      <c r="A65" s="438" t="s">
        <v>80</v>
      </c>
      <c r="B65" s="434">
        <v>141237.351496516</v>
      </c>
      <c r="C65" s="434">
        <v>131079.798288079</v>
      </c>
      <c r="D65" s="434">
        <v>140456.311514004</v>
      </c>
      <c r="E65" s="434">
        <v>146247.57527999498</v>
      </c>
      <c r="F65" s="434">
        <v>148789.140047087</v>
      </c>
      <c r="G65" s="434">
        <v>138410.000177378</v>
      </c>
      <c r="H65" s="434">
        <v>142807.15524461202</v>
      </c>
      <c r="I65" s="434">
        <v>146087.69790159602</v>
      </c>
      <c r="J65" s="434">
        <v>155700.304273435</v>
      </c>
    </row>
    <row r="66" spans="1:10" ht="12.75">
      <c r="A66" s="634" t="s">
        <v>453</v>
      </c>
      <c r="B66" s="635">
        <v>2556908.450120678</v>
      </c>
      <c r="C66" s="635">
        <v>2904147.193579806</v>
      </c>
      <c r="D66" s="635">
        <v>2818745.902506801</v>
      </c>
      <c r="E66" s="635">
        <v>2778263.756593271</v>
      </c>
      <c r="F66" s="635">
        <v>2567516.341828881</v>
      </c>
      <c r="G66" s="635">
        <v>2886322.413598146</v>
      </c>
      <c r="H66" s="635">
        <v>2912358.336664557</v>
      </c>
      <c r="I66" s="635">
        <v>3046196.2322395626</v>
      </c>
      <c r="J66" s="635">
        <v>2856647.581205446</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Skandinaviska Enskilda Banken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s03759</dc:creator>
  <cp:keywords/>
  <dc:description/>
  <cp:lastModifiedBy>Winberg, Stefan</cp:lastModifiedBy>
  <cp:lastPrinted>2020-01-27T14:45:31Z</cp:lastPrinted>
  <dcterms:created xsi:type="dcterms:W3CDTF">2011-02-15T13:45:26Z</dcterms:created>
  <dcterms:modified xsi:type="dcterms:W3CDTF">2020-01-28T16:59:21Z</dcterms:modified>
  <cp:category/>
  <cp:version/>
  <cp:contentType/>
  <cp:contentStatus/>
</cp:coreProperties>
</file>