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66925"/>
  <xr:revisionPtr revIDLastSave="0" documentId="8_{96CF87D6-F27A-4B7D-B6C0-00CFA9CF5F3D}" xr6:coauthVersionLast="47" xr6:coauthVersionMax="47" xr10:uidLastSave="{00000000-0000-0000-0000-000000000000}"/>
  <bookViews>
    <workbookView xWindow="-120" yWindow="-120" windowWidth="29040" windowHeight="15840" xr2:uid="{59688461-31BC-4D22-8F12-B788956C697C}"/>
  </bookViews>
  <sheets>
    <sheet name="Cover sheet Q3 2022" sheetId="181" r:id="rId1"/>
    <sheet name="EU KM1" sheetId="184" r:id="rId2"/>
    <sheet name="EU LIQ1" sheetId="200" r:id="rId3"/>
    <sheet name="EU LIQB" sheetId="201" r:id="rId4"/>
    <sheet name="EU OV1" sheetId="117" r:id="rId5"/>
    <sheet name="EU CR8" sheetId="72" r:id="rId6"/>
    <sheet name="EU CCR7" sheetId="73" r:id="rId7"/>
    <sheet name="EU MR2-B" sheetId="51"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0" hidden="1">'Cover sheet Q3 2022'!$A$3:$C$10</definedName>
    <definedName name="_ftnref1_50" localSheetId="1">'[1]Table 39_'!#REF!</definedName>
    <definedName name="_ftnref1_50">'[1]Table 39_'!#REF!</definedName>
    <definedName name="_ftnref1_50_10" localSheetId="1">'[2]Table 39_'!#REF!</definedName>
    <definedName name="_ftnref1_50_10">'[2]Table 39_'!#REF!</definedName>
    <definedName name="_ftnref1_50_15" localSheetId="1">'[2]Table 39_'!#REF!</definedName>
    <definedName name="_ftnref1_50_15">'[2]Table 39_'!#REF!</definedName>
    <definedName name="_ftnref1_50_18" localSheetId="1">'[2]Table 39_'!#REF!</definedName>
    <definedName name="_ftnref1_50_18">'[2]Table 39_'!#REF!</definedName>
    <definedName name="_ftnref1_50_19">'[2]Table 39_'!#REF!</definedName>
    <definedName name="_ftnref1_50_20">'[2]Table 39_'!#REF!</definedName>
    <definedName name="_ftnref1_50_21">'[2]Table 39_'!#REF!</definedName>
    <definedName name="_ftnref1_50_23">'[2]Table 39_'!#REF!</definedName>
    <definedName name="_ftnref1_50_24">'[2]Table 39_'!#REF!</definedName>
    <definedName name="_ftnref1_50_4">'[2]Table 39_'!#REF!</definedName>
    <definedName name="_ftnref1_50_5">'[2]Table 39_'!#REF!</definedName>
    <definedName name="_ftnref1_51">'[1]Table 39_'!#REF!</definedName>
    <definedName name="_ftnref1_51_10">'[2]Table 39_'!#REF!</definedName>
    <definedName name="_ftnref1_51_15">'[2]Table 39_'!#REF!</definedName>
    <definedName name="_ftnref1_51_18">'[2]Table 39_'!#REF!</definedName>
    <definedName name="_ftnref1_51_19">'[2]Table 39_'!#REF!</definedName>
    <definedName name="_ftnref1_51_20">'[2]Table 39_'!#REF!</definedName>
    <definedName name="_ftnref1_51_21">'[2]Table 39_'!#REF!</definedName>
    <definedName name="_ftnref1_51_23">'[2]Table 39_'!#REF!</definedName>
    <definedName name="_ftnref1_51_24">'[2]Table 39_'!#REF!</definedName>
    <definedName name="_ftnref1_51_4">'[2]Table 39_'!#REF!</definedName>
    <definedName name="_ftnref1_51_5">'[2]Table 39_'!#REF!</definedName>
    <definedName name="_h">'[2]Table 39_'!#REF!</definedName>
    <definedName name="Accounting">[3]Parameters!$C$109:$C$112</definedName>
    <definedName name="AP">'[4]Lists-Aux'!$D:$D</definedName>
    <definedName name="App">[5]Lists!$A$27:$A$29</definedName>
    <definedName name="AT">'[6]Lists-Aux'!$B:$B</definedName>
    <definedName name="BankType">[3]Parameters!$C$113:$C$115</definedName>
    <definedName name="BAS">'[4]Lists-Aux'!$A:$A</definedName>
    <definedName name="Basel">[7]Parameters!$C$32:$C$33</definedName>
    <definedName name="Basel12" localSheetId="1">#REF!</definedName>
    <definedName name="Basel12">#REF!</definedName>
    <definedName name="BT">'[4]Lists-Aux'!$E:$E</definedName>
    <definedName name="Carlos" localSheetId="1">#REF!</definedName>
    <definedName name="Carlos">#REF!</definedName>
    <definedName name="CCROTC" localSheetId="1">#REF!</definedName>
    <definedName name="CCROTC">#REF!</definedName>
    <definedName name="CCRSFT" localSheetId="1">#REF!</definedName>
    <definedName name="CCRSFT">#REF!</definedName>
    <definedName name="COF">'[6]Lists-Aux'!$G:$G</definedName>
    <definedName name="COI">'[4]Lists-Aux'!$H:$H</definedName>
    <definedName name="CP">'[4]Lists-Aux'!$I:$I</definedName>
    <definedName name="CQS">'[4]Lists-Aux'!$J:$J</definedName>
    <definedName name="csDesignMode">1</definedName>
    <definedName name="CT">'[4]Lists-Aux'!$K:$K</definedName>
    <definedName name="CurrPrefix">[8]Input!$N$1</definedName>
    <definedName name="dfd">[3]Parameters!#REF!</definedName>
    <definedName name="DimensionsNames">[6]Dimensions!$B$2:$B$79</definedName>
    <definedName name="dsa" localSheetId="1">#REF!</definedName>
    <definedName name="dsa">#REF!</definedName>
    <definedName name="edc">[9]Members!$D$3:E$2477</definedName>
    <definedName name="ER">'[4]Lists-Aux'!$N:$N</definedName>
    <definedName name="fdsg" localSheetId="1">'[1]Table 39_'!#REF!</definedName>
    <definedName name="fdsg">'[1]Table 39_'!#REF!</definedName>
    <definedName name="Frequency">[5]Lists!$A$21:$A$25</definedName>
    <definedName name="GA">'[4]Lists-Aux'!$P:$P</definedName>
    <definedName name="Group">[3]Parameters!$C$93:$C$94</definedName>
    <definedName name="Group2">[10]Parameters!$C$42:$C$43</definedName>
    <definedName name="ho" localSheetId="1">#REF!</definedName>
    <definedName name="ho">#REF!</definedName>
    <definedName name="IM">'[4]Lists-Aux'!$Q:$Q</definedName>
    <definedName name="Input1Area">[8]Input!$B$2:$C$20</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1">#REF!</definedName>
    <definedName name="JedenRadekPodSestavou">#REF!</definedName>
    <definedName name="JedenRadekPodSestavou_11" localSheetId="1">#REF!</definedName>
    <definedName name="JedenRadekPodSestavou_11">#REF!</definedName>
    <definedName name="JedenRadekPodSestavou_2" localSheetId="1">#REF!</definedName>
    <definedName name="JedenRadekPodSestavou_2">#REF!</definedName>
    <definedName name="JedenRadekPodSestavou_28" localSheetId="1">#REF!</definedName>
    <definedName name="JedenRadekPodSestavou_28">#REF!</definedName>
    <definedName name="JedenRadekVedleSestavy" localSheetId="1">#REF!</definedName>
    <definedName name="JedenRadekVedleSestavy">#REF!</definedName>
    <definedName name="JedenRadekVedleSestavy_11" localSheetId="1">#REF!</definedName>
    <definedName name="JedenRadekVedleSestavy_11">#REF!</definedName>
    <definedName name="JedenRadekVedleSestavy_2" localSheetId="1">#REF!</definedName>
    <definedName name="JedenRadekVedleSestavy_2">#REF!</definedName>
    <definedName name="JedenRadekVedleSestavy_28" localSheetId="1">#REF!</definedName>
    <definedName name="JedenRadekVedleSestavy_28">#REF!</definedName>
    <definedName name="kk">'[11]List details'!$C$5:$C$8</definedName>
    <definedName name="ll">'[11]List details'!$C$5:$C$8</definedName>
    <definedName name="lmc" localSheetId="1">#REF!</definedName>
    <definedName name="lmc" localSheetId="4">#REF!</definedName>
    <definedName name="lmc">#REF!</definedName>
    <definedName name="MaxOblastTabulky" localSheetId="1">#REF!</definedName>
    <definedName name="MaxOblastTabulky">#REF!</definedName>
    <definedName name="MaxOblastTabulky_11" localSheetId="1">#REF!</definedName>
    <definedName name="MaxOblastTabulky_11">#REF!</definedName>
    <definedName name="MaxOblastTabulky_2" localSheetId="1">#REF!</definedName>
    <definedName name="MaxOblastTabulky_2">#REF!</definedName>
    <definedName name="MaxOblastTabulky_28" localSheetId="1">#REF!</definedName>
    <definedName name="MaxOblastTabulky_28">#REF!</definedName>
    <definedName name="MC">'[6]Lists-Aux'!$C:$C</definedName>
    <definedName name="Members">[6]Members!$D$3:E$2992</definedName>
    <definedName name="MemberStatereporting">[12]Lists!$B$2:$B$29</definedName>
    <definedName name="OblastDat2" localSheetId="1">#REF!</definedName>
    <definedName name="OblastDat2">#REF!</definedName>
    <definedName name="OblastDat2_11" localSheetId="1">#REF!</definedName>
    <definedName name="OblastDat2_11">#REF!</definedName>
    <definedName name="OblastDat2_2" localSheetId="1">#REF!</definedName>
    <definedName name="OblastDat2_2">#REF!</definedName>
    <definedName name="OblastDat2_28" localSheetId="1">#REF!</definedName>
    <definedName name="OblastDat2_28">#REF!</definedName>
    <definedName name="OblastNadpisuRadku" localSheetId="1">#REF!</definedName>
    <definedName name="OblastNadpisuRadku">#REF!</definedName>
    <definedName name="OblastNadpisuRadku_11" localSheetId="1">#REF!</definedName>
    <definedName name="OblastNadpisuRadku_11">#REF!</definedName>
    <definedName name="OblastNadpisuRadku_2" localSheetId="1">#REF!</definedName>
    <definedName name="OblastNadpisuRadku_2">#REF!</definedName>
    <definedName name="OblastNadpisuRadku_28" localSheetId="1">#REF!</definedName>
    <definedName name="OblastNadpisuRadku_28">#REF!</definedName>
    <definedName name="OblastNadpisuSloupcu" localSheetId="1">#REF!</definedName>
    <definedName name="OblastNadpisuSloupcu">#REF!</definedName>
    <definedName name="OblastNadpisuSloupcu_11" localSheetId="1">#REF!</definedName>
    <definedName name="OblastNadpisuSloupcu_11">#REF!</definedName>
    <definedName name="OblastNadpisuSloupcu_2" localSheetId="1">#REF!</definedName>
    <definedName name="OblastNadpisuSloupcu_2">#REF!</definedName>
    <definedName name="OblastNadpisuSloupcu_28" localSheetId="1">#REF!</definedName>
    <definedName name="OblastNadpisuSloupcu_28">#REF!</definedName>
    <definedName name="OpRisk" localSheetId="1">#REF!</definedName>
    <definedName name="OpRisk">#REF!</definedName>
    <definedName name="PCT">'[4]Lists-Aux'!$U:$U</definedName>
    <definedName name="PI">'[4]Lists-Aux'!$V:$V</definedName>
    <definedName name="PL">'[4]Lists-Aux'!$W:$W</definedName>
    <definedName name="PR">'[4]Lists-Aux'!$X:$X</definedName>
    <definedName name="_xlnm.Print_Area" localSheetId="0">'Cover sheet Q3 2022'!$B$3:$C$22</definedName>
    <definedName name="_xlnm.Print_Area" localSheetId="6">'EU CCR7'!$A$1:$D$20</definedName>
    <definedName name="_xlnm.Print_Area" localSheetId="5">'EU CR8'!$A$1:$D$20</definedName>
    <definedName name="_xlnm.Print_Area" localSheetId="1">'EU KM1'!$A$1:$H$53</definedName>
    <definedName name="_xlnm.Print_Area" localSheetId="2">'EU LIQ1'!$A$1:$K$47</definedName>
    <definedName name="_xlnm.Print_Area" localSheetId="7">'EU MR2-B'!$A$1:$G$21</definedName>
    <definedName name="_xlnm.Print_Area" localSheetId="4">'EU OV1'!$A$1:$F$29</definedName>
    <definedName name="Print_Area_MI" localSheetId="1">#REF!</definedName>
    <definedName name="Print_Area_MI">#REF!</definedName>
    <definedName name="Print_Area_MI_11" localSheetId="1">#REF!</definedName>
    <definedName name="Print_Area_MI_11">#REF!</definedName>
    <definedName name="Print_Area_MI_2" localSheetId="1">#REF!</definedName>
    <definedName name="Print_Area_MI_2">#REF!</definedName>
    <definedName name="Print_Area_MI_28" localSheetId="1">#REF!</definedName>
    <definedName name="Print_Area_MI_28">#REF!</definedName>
    <definedName name="Print_Titles_MI" localSheetId="1">#REF!</definedName>
    <definedName name="Print_Titles_MI">#REF!</definedName>
    <definedName name="Print_Titles_MI_11" localSheetId="1">#REF!</definedName>
    <definedName name="Print_Titles_MI_11">#REF!</definedName>
    <definedName name="Print_Titles_MI_2" localSheetId="1">#REF!</definedName>
    <definedName name="Print_Titles_MI_2">#REF!</definedName>
    <definedName name="Print_Titles_MI_28" localSheetId="1">#REF!</definedName>
    <definedName name="Print_Titles_MI_28">#REF!</definedName>
    <definedName name="rfgf" localSheetId="1">'[1]Table 39_'!#REF!</definedName>
    <definedName name="rfgf">'[1]Table 39_'!#REF!</definedName>
    <definedName name="RP">'[4]Lists-Aux'!$Z:$Z</definedName>
    <definedName name="rrr">[9]Members!$D$3:E$2477</definedName>
    <definedName name="RSP">'[4]Lists-Aux'!$AA:$AA</definedName>
    <definedName name="RT">'[4]Lists-Aux'!$AB:$AB</definedName>
    <definedName name="RTT">'[4]Lists-Aux'!$AC:$AC</definedName>
    <definedName name="rub" localSheetId="1">#REF!</definedName>
    <definedName name="rub" localSheetId="4">#REF!</definedName>
    <definedName name="rub">#REF!</definedName>
    <definedName name="sk">'[13]Securitisations 2010'!$G$83</definedName>
    <definedName name="ST">'[4]Lists-Aux'!$AD:$AD</definedName>
    <definedName name="TA">'[6]Lists-Aux'!$AE:$AE</definedName>
    <definedName name="TD">'[4]Lists-Aux'!$AI:$AI</definedName>
    <definedName name="TI">'[4]Lists-Aux'!$AF:$AF</definedName>
    <definedName name="tre" localSheetId="1">#REF!</definedName>
    <definedName name="tre" localSheetId="4">#REF!</definedName>
    <definedName name="tre">#REF!</definedName>
    <definedName name="UES">'[4]Lists-Aux'!$AG:$AG</definedName>
    <definedName name="Valid1" localSheetId="1">#REF!</definedName>
    <definedName name="Valid1">#REF!</definedName>
    <definedName name="Valid2" localSheetId="1">#REF!</definedName>
    <definedName name="Valid2">#REF!</definedName>
    <definedName name="Valid3" localSheetId="1">#REF!</definedName>
    <definedName name="Valid3">#REF!</definedName>
    <definedName name="Valid4" localSheetId="1">#REF!</definedName>
    <definedName name="Valid4">#REF!</definedName>
    <definedName name="Valid5" localSheetId="1">#REF!</definedName>
    <definedName name="Valid5">#REF!</definedName>
    <definedName name="ValueColNr">[8]Input!$H$1</definedName>
    <definedName name="XBRL">[5]Lists!$A$17:$A$19</definedName>
    <definedName name="XX">[4]Dimensions!$B$2:$B$78</definedName>
    <definedName name="YesNo">[3]Parameters!$C$90:$C$91</definedName>
    <definedName name="YesNoBasel2">[3]Parameters!#REF!</definedName>
    <definedName name="YesNoNA" localSheetId="1">#REF!</definedName>
    <definedName name="YesNoNA">#REF!</definedName>
    <definedName name="zxasdafsds" localSheetId="1">#REF!</definedName>
    <definedName name="zxasdafsd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117" l="1"/>
  <c r="F27" i="117" l="1"/>
  <c r="F26" i="117"/>
  <c r="F25" i="117"/>
  <c r="F23" i="117"/>
  <c r="F22" i="117"/>
  <c r="F21" i="117"/>
  <c r="F20" i="117"/>
  <c r="F19" i="117"/>
  <c r="F18" i="117"/>
  <c r="F17" i="117"/>
  <c r="F16" i="117"/>
  <c r="F15" i="117"/>
  <c r="F14" i="117"/>
  <c r="F13" i="117"/>
  <c r="F12" i="117"/>
  <c r="F11" i="117"/>
  <c r="F10" i="117"/>
  <c r="F9" i="117"/>
  <c r="F8" i="117"/>
  <c r="E47" i="184"/>
  <c r="E16" i="184"/>
  <c r="E15" i="184"/>
  <c r="E14" i="184"/>
  <c r="F29" i="117"/>
  <c r="F28" i="117"/>
</calcChain>
</file>

<file path=xl/sharedStrings.xml><?xml version="1.0" encoding="utf-8"?>
<sst xmlns="http://schemas.openxmlformats.org/spreadsheetml/2006/main" count="282" uniqueCount="237">
  <si>
    <t>EU LIQB  on qualitative information on LCR, which complements template EU LIQ1</t>
  </si>
  <si>
    <t xml:space="preserve">EU CR8 –  RWEA flow statements of credit risk exposures under the IRB approach </t>
  </si>
  <si>
    <t>EU CCR7 – RWEA flow statements of CCR exposures under the IMM</t>
  </si>
  <si>
    <t>EU KM1</t>
  </si>
  <si>
    <t>EU LIQ1</t>
  </si>
  <si>
    <t>EU LIQB</t>
  </si>
  <si>
    <t>EU OV1</t>
  </si>
  <si>
    <t>EU OV1 – Overview of risk weighted exposure amounts</t>
  </si>
  <si>
    <t>EU CR8</t>
  </si>
  <si>
    <t xml:space="preserve">EU CCR7 </t>
  </si>
  <si>
    <t>EU MR2-B</t>
  </si>
  <si>
    <t>Sheet name</t>
  </si>
  <si>
    <t>Capital Adequacy and Risk Management Disclosure (Pillar 3)
Q3 2022</t>
  </si>
  <si>
    <t>EU KM1 – Key metrics (at consolidated group level)</t>
  </si>
  <si>
    <t>EU LIQ1 – Quantitative information of LCR</t>
  </si>
  <si>
    <t>EU CR8 – RWEA flow statements of credit risk exposures under the IRB approach</t>
  </si>
  <si>
    <t>EU MR2-B – RWEA flow statements of market risk exposures under the IMA</t>
  </si>
  <si>
    <t xml:space="preserve">This report is part of SEB Group’s Pillar 3 disclosures and is prepared in accordance with the requirements stipulated in the Capital Requirements Regulation  (Regulation (EU) 575/2013), the EBA’s implementing technical standards (ITS) with regard to disclosure of own funds (EU Regulation No 1423/2013), the Swedish FSA’s regulations on prudential requirements and capital buffers (FFFS 2014:12) and the EBA’s guidelines on disclosure requirements under Part 8 of the CRR. The report is produced in accordance with the Group’s disclosure policy and internal processes, systems and controls. </t>
  </si>
  <si>
    <t>26 October 2022</t>
  </si>
  <si>
    <t>Mats Holmström                                    Masih Yazdi                                                        </t>
  </si>
  <si>
    <t xml:space="preserve">Chief Risk Officer                                   Chief Financial Officer                                       </t>
  </si>
  <si>
    <t>SEB Group, Pillar 3 disclosure Q3 2022</t>
  </si>
  <si>
    <t>EU KM1 – Key metrics template</t>
  </si>
  <si>
    <t>a</t>
  </si>
  <si>
    <t>b</t>
  </si>
  <si>
    <t>c</t>
  </si>
  <si>
    <t>d</t>
  </si>
  <si>
    <t>e</t>
  </si>
  <si>
    <t>SEK m</t>
  </si>
  <si>
    <t>30 Sep 2022</t>
  </si>
  <si>
    <t>30 Jun 2022</t>
  </si>
  <si>
    <t>31 Mar 2022</t>
  </si>
  <si>
    <t>31 Dec 2021</t>
  </si>
  <si>
    <t>30 Sep 2021</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</si>
  <si>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</si>
  <si>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</si>
  <si>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</si>
  <si>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</si>
  <si>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</si>
  <si>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</si>
  <si>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</si>
  <si>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</si>
  <si>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</si>
  <si>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</si>
  <si>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</si>
  <si>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</si>
  <si>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</si>
  <si>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</si>
  <si>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</si>
  <si>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</si>
  <si>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</si>
  <si>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</si>
  <si>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</si>
  <si>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Additional CET1 buffer requirements as a percentage of RWA</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</si>
  <si>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</si>
  <si>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</si>
  <si>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</si>
  <si>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</si>
  <si>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</si>
  <si>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</si>
  <si>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</si>
  <si>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</si>
  <si>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</si>
  <si>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</si>
  <si>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</si>
  <si>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</si>
  <si>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</si>
  <si>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t>
  </si>
  <si>
    <t>Total exposure measure</t>
  </si>
  <si>
    <t>Leverage ratio (%)</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</si>
  <si>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</si>
  <si>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</si>
  <si>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</si>
  <si>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</si>
  <si>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</si>
  <si>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</si>
  <si>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</si>
  <si>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</si>
  <si>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</si>
  <si>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</si>
  <si>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requirements (%)</t>
  </si>
  <si>
    <t>Liquidity Coverage Ratio</t>
  </si>
  <si>
    <t>Total high-quality liquid assets (HQLA) (Weighted value)</t>
  </si>
  <si>
    <t>EU 16a</t>
  </si>
  <si>
    <t xml:space="preserve">Cash outflows - Total weighted value </t>
  </si>
  <si>
    <t>EU 16b</t>
  </si>
  <si>
    <t xml:space="preserve">Cash inflows - Total weighted value </t>
  </si>
  <si>
    <t>Total net cash outflows (adjusted value)</t>
  </si>
  <si>
    <r>
      <t xml:space="preserve">Liquidity coverage ratio (%) </t>
    </r>
    <r>
      <rPr>
        <vertAlign val="superscript"/>
        <sz val="10"/>
        <rFont val="SEB SansSerif"/>
        <charset val="186"/>
      </rPr>
      <t>1)</t>
    </r>
  </si>
  <si>
    <t>Net Stable Funding Ratio</t>
  </si>
  <si>
    <t>Total available stable funding</t>
  </si>
  <si>
    <t>Total required stable funding</t>
  </si>
  <si>
    <t>NSFR ratio (%)</t>
  </si>
  <si>
    <r>
      <rPr>
        <vertAlign val="superscript"/>
        <sz val="10"/>
        <rFont val="SEB SansSerif"/>
        <charset val="186"/>
      </rPr>
      <t>1)</t>
    </r>
    <r>
      <rPr>
        <sz val="10"/>
        <rFont val="SEB SansSerif"/>
        <charset val="186"/>
      </rPr>
      <t xml:space="preserve"> Averages of month end observations over the twelve months preceding the end of each quarter. </t>
    </r>
  </si>
  <si>
    <t>Scope of consolidation: consolidated</t>
  </si>
  <si>
    <t xml:space="preserve"> 30 Sep 2022</t>
  </si>
  <si>
    <t>f</t>
  </si>
  <si>
    <t>g</t>
  </si>
  <si>
    <t>h</t>
  </si>
  <si>
    <t>SEK bn</t>
  </si>
  <si>
    <t>Total unweighted value (average)</t>
  </si>
  <si>
    <t>Total weighted value (average)</t>
  </si>
  <si>
    <t>EU 1a</t>
  </si>
  <si>
    <t>Quarter ending on</t>
  </si>
  <si>
    <t>30 09 2022</t>
  </si>
  <si>
    <t>30 06 2022</t>
  </si>
  <si>
    <t>31 03 2022</t>
  </si>
  <si>
    <t>31 12 2021</t>
  </si>
  <si>
    <t>EU 1b</t>
  </si>
  <si>
    <t>Number of data points used in the calculation of averages</t>
  </si>
  <si>
    <t>HIGH-QUALITY LIQUID ASSETS</t>
  </si>
  <si>
    <t>Total high-quality liquid assets (HQLA), after application of haircuts in line with Article 9 of regulation (EU) 2015/61</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</si>
  <si>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</si>
  <si>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</si>
  <si>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</si>
  <si>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</si>
  <si>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</si>
  <si>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</si>
  <si>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</si>
  <si>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</si>
  <si>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</si>
  <si>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</si>
  <si>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</si>
  <si>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</si>
  <si>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</si>
  <si>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</si>
  <si>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</si>
  <si>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</si>
  <si>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</si>
  <si>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</si>
  <si>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</si>
  <si>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</si>
  <si>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</si>
  <si>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</si>
  <si>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</si>
  <si>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</si>
  <si>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</si>
  <si>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EU-20a</t>
  </si>
  <si>
    <t>Fully exempt inflows</t>
  </si>
  <si>
    <t>EU-20b</t>
  </si>
  <si>
    <t>Inflows subject to 90% cap</t>
  </si>
  <si>
    <t>EU-20c</t>
  </si>
  <si>
    <t>Inflows subject to 75% cap</t>
  </si>
  <si>
    <t xml:space="preserve">TOTAL ADJUSTED VALUE </t>
  </si>
  <si>
    <t>LIQUIDITY BUFFER</t>
  </si>
  <si>
    <t>TOTAL NET CASH OUTFLOWS</t>
  </si>
  <si>
    <t>LIQUIDITY COVERAGE RATIO</t>
  </si>
  <si>
    <t>Table EU LIQB  on qualitative information on LCR, which complements template EU LIQ1</t>
  </si>
  <si>
    <t>in accordance with Article 451a(2) CRR</t>
  </si>
  <si>
    <t>Row number</t>
  </si>
  <si>
    <t>Qualitative information</t>
  </si>
  <si>
    <t>(a)</t>
  </si>
  <si>
    <t>Explanations on the main drivers of LCR results and the evolution of the contribution of inputs to the LCR’s calculation over time</t>
  </si>
  <si>
    <t xml:space="preserve">SEB shall at all times have an adequate liquidity buffer to meet the Net Liquidity Outflows. SEB holds HQLA that can be converted into cash to meet liquidity needs for a 30 calendar day liquidity stress scenario.
LCR was stable in the quarter. Net liquidity outflows increased following higher deposit volumes. The average duration on wholesale funding decreased which also contributed to an increase in Net liquidity outflows. HQLA increased, driven by an increase in withdrawable central bank reserves. </t>
  </si>
  <si>
    <t>(b)</t>
  </si>
  <si>
    <t>Explanations on the changes in the LCR over time</t>
  </si>
  <si>
    <t>SEB reviews and potentially adjusts the liquidity buffer reflecting inter alia net outflows which may vary over time. 
The LCR was stable in the quarter. See a) above for an explanation of the main drivers of the LCR results.</t>
  </si>
  <si>
    <t>(c)</t>
  </si>
  <si>
    <t>Explanations on the actual concentration of funding sources</t>
  </si>
  <si>
    <t xml:space="preserve">Group Treasury continuously manages the short- and long-term funding activities of SEB Group in order to secure sufficient funding diversification. The funding sources are diversified by e.g. product, currency, geography and type of market. 
The distribution of funding sources has not changed significantly in the quarter. </t>
  </si>
  <si>
    <t>(d)</t>
  </si>
  <si>
    <t>High-level description of the composition of the institution`s liquidity buffer.</t>
  </si>
  <si>
    <t xml:space="preserve">The main part of SEB’s liquidity buffer is composed of Level 1 assets. A large share is held as cash and central bank reserves, but the liquidity reserve also consists of highly rated sovereign bonds and extremely high quality covered bonds. A minor part of the liquidity buffer is held in Level 2 assets. All securities within the liquidity reserve should at all times be eligible as collateral at a central bank were SEB has an agreement to withdraw liquidity in a stressed period. </t>
  </si>
  <si>
    <t>(e)</t>
  </si>
  <si>
    <t>Derivative exposures and potential collateral calls</t>
  </si>
  <si>
    <t>Derivative exposures and collateral calls is monitored at all times.</t>
  </si>
  <si>
    <t>(f)</t>
  </si>
  <si>
    <t>Currency mismatch in the LCR</t>
  </si>
  <si>
    <t xml:space="preserve">SEB has LCR requirements in all main currencies (SEK, EUR and USD), hence the currency distribution of the LCR is closely monitored and no major mismatches exist. </t>
  </si>
  <si>
    <t>(g)</t>
  </si>
  <si>
    <t>Other items in the LCR calculation that are not captured in the LCR disclosure template but that the institution considers relevant for its liquidity profile</t>
  </si>
  <si>
    <t>No</t>
  </si>
  <si>
    <t>Risk weighted exposure amounts (RWEAs)</t>
  </si>
  <si>
    <t>Total own funds requirements</t>
  </si>
  <si>
    <t>Credit risk (excluding CCR)</t>
  </si>
  <si>
    <t xml:space="preserve">Of which the standardised approach </t>
  </si>
  <si>
    <t xml:space="preserve">Of which the Foundation IRB (F-IRB) approach </t>
  </si>
  <si>
    <t xml:space="preserve">Of which the Advanced IRB (A-IRB) approach </t>
  </si>
  <si>
    <t xml:space="preserve">Counterparty credit risk - CCR </t>
  </si>
  <si>
    <t>Of which internal model method (IMM)</t>
  </si>
  <si>
    <t>Of which exposures to a CCP</t>
  </si>
  <si>
    <t>EU 8b</t>
  </si>
  <si>
    <t>Of which credit valuation adjustment - CVA</t>
  </si>
  <si>
    <t>Of which other CCR</t>
  </si>
  <si>
    <t xml:space="preserve">Settlement risk </t>
  </si>
  <si>
    <t>Securitisation exposures in the non-trading book (after the cap)</t>
  </si>
  <si>
    <t>Of which SEC-ERBA (including IAA)</t>
  </si>
  <si>
    <t>Position, foreign exchange and commodities risks (Market risk)</t>
  </si>
  <si>
    <t xml:space="preserve">Of which IMA </t>
  </si>
  <si>
    <t>EU 22a</t>
  </si>
  <si>
    <t>Large exposures</t>
  </si>
  <si>
    <t>Operational risk</t>
  </si>
  <si>
    <t>EU 23c</t>
  </si>
  <si>
    <t xml:space="preserve">Of which advanced measurement approach </t>
  </si>
  <si>
    <t>Amounts below the thresholds for deduction (subject
to 250% risk weight) (For information)</t>
  </si>
  <si>
    <t>Additional risk exposure amount due to Article 458 CRR</t>
  </si>
  <si>
    <t>Total</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</si>
  <si>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</si>
  <si>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</si>
  <si>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</si>
  <si>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</si>
  <si>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</si>
  <si>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</si>
  <si>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</si>
  <si>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</si>
  <si>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</si>
  <si>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</si>
  <si>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COMMENT</t>
  </si>
  <si>
    <t xml:space="preserve">REA for credit risk under the IRB approach increased by approximately SEK 15bn. Foreign exchange movements and asset size contributed to the increase, somewhat mitigated by improved asset quality. </t>
  </si>
  <si>
    <t xml:space="preserve">RWEA </t>
  </si>
  <si>
    <t>Asset size</t>
  </si>
  <si>
    <t>Credit quality of counterparties</t>
  </si>
  <si>
    <t>Model updates (IMM only)</t>
  </si>
  <si>
    <t>Methodology and policy (IMM only)</t>
  </si>
  <si>
    <t>Acquisitions and disposals</t>
  </si>
  <si>
    <t>Foreign exchange movements</t>
  </si>
  <si>
    <t>Other</t>
  </si>
  <si>
    <t xml:space="preserve">REA for counterparty credit risk under the IMM increased by approximately SEK 3.3bn, mainly due to increased asset size. </t>
  </si>
  <si>
    <t>EU MR2-B - RWEA flow statements of market risk exposures under the IMA</t>
  </si>
  <si>
    <t>VaR</t>
  </si>
  <si>
    <t>SVaR</t>
  </si>
  <si>
    <t>Total RWEAs</t>
  </si>
  <si>
    <t>Risk weighted exposure amount as at the end of the previous quarter</t>
  </si>
  <si>
    <t>1a</t>
  </si>
  <si>
    <t>Regulatory adjustment</t>
  </si>
  <si>
    <t>1b</t>
  </si>
  <si>
    <t xml:space="preserve">RWAs at the previous quarter-end (end of the day) </t>
  </si>
  <si>
    <t xml:space="preserve">Movement in risk levels </t>
  </si>
  <si>
    <t xml:space="preserve">Model updates/changes </t>
  </si>
  <si>
    <t>Methodology and policy</t>
  </si>
  <si>
    <t xml:space="preserve">Acquisitions and disposals </t>
  </si>
  <si>
    <t xml:space="preserve">Foreign exchange movements </t>
  </si>
  <si>
    <t xml:space="preserve">Other </t>
  </si>
  <si>
    <t>8a</t>
  </si>
  <si>
    <t xml:space="preserve">RWAs at the end of the reporting period (end of the day) </t>
  </si>
  <si>
    <t>8b</t>
  </si>
  <si>
    <t>Increased market volatility has negatively impacted the average VaR, while Stressed VaR has increased due to decreased diversification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</si>
</sst>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
    <numFmt numFmtId="165" formatCode="#,##0.000"/>
    <numFmt numFmtId="166" formatCode="#,###"/>
    <numFmt numFmtId="167" formatCode="0.00###"/>
    <numFmt numFmtId="168" formatCode="_-* #,##0.00\ _k_r_-;\-* #,##0.00\ _k_r_-;_-* &quot;-&quot;??\ _k_r_-;_-@_-"/>
    <numFmt numFmtId="169" formatCode="_-* #,##0_-;\-* #,##0_-;_-* &quot;-&quot;??_-;_-@_-"/>
    <numFmt numFmtId="170" formatCode="_-* #,##0.0_-;\-* #,##0.0_-;_-* &quot;-&quot;??_-;_-@_-"/>
    <numFmt numFmtId="171" formatCode="0.0"/>
    <numFmt numFmtId="172" formatCode="#,##0.0"/>
  </numFmts>
  <fonts count="32">
    <font>
      <sz val="11"/>
      <color theme="1"/>
      <name val="Calibri"/>
      <family val="2"/>
      <scheme val="minor"/>
    </font>
    <font>
      <sz val="10"/>
      <name val="Arial"/>
      <family val="2"/>
      <charset val="186"/>
    </font>
    <font>
      <sz val="8"/>
      <name val="Calibri"/>
      <family val="2"/>
      <scheme val="minor"/>
    </font>
    <font>
      <sz val="11"/>
      <color theme="1"/>
      <name val="Calibri"/>
      <family val="2"/>
      <scheme val="minor"/>
    </font>
    <font>
      <sz val="10"/>
      <name val="Arial"/>
      <family val="2"/>
    </font>
    <font>
      <sz val="11"/>
      <color theme="1"/>
      <name val="Calibri"/>
      <family val="2"/>
      <charset val="238"/>
      <scheme val="minor"/>
    </font>
    <font>
      <sz val="10"/>
      <color theme="1"/>
      <name val="SEB SansSerif"/>
      <charset val="186"/>
    </font>
    <font>
      <sz val="10"/>
      <name val="SEB SansSerif"/>
      <charset val="186"/>
    </font>
    <font>
      <b/>
      <sz val="10"/>
      <name val="SEB SansSerif"/>
      <charset val="186"/>
    </font>
    <font>
      <b/>
      <sz val="10"/>
      <color theme="1"/>
      <name val="SEB SansSerif"/>
      <charset val="186"/>
    </font>
    <font>
      <i/>
      <sz val="10"/>
      <name val="SEB SansSerif"/>
      <charset val="186"/>
    </font>
    <font>
      <u/>
      <sz val="10"/>
      <name val="SEB SansSerif"/>
      <charset val="186"/>
    </font>
    <font>
      <b/>
      <i/>
      <sz val="10"/>
      <name val="SEB SansSerif"/>
      <charset val="186"/>
    </font>
    <font>
      <sz val="11"/>
      <name val="Calibri"/>
      <family val="2"/>
      <charset val="186"/>
    </font>
    <font>
      <b/>
      <sz val="11"/>
      <name val="Calibri"/>
      <family val="2"/>
      <charset val="186"/>
    </font>
    <font>
      <sz val="10"/>
      <name val="Calibri"/>
      <family val="2"/>
      <charset val="186"/>
    </font>
    <font>
      <sz val="9"/>
      <name val="Calibri"/>
      <family val="2"/>
      <charset val="186"/>
    </font>
    <font>
      <sz val="11"/>
      <name val="Calibri"/>
      <family val="2"/>
      <charset val="186"/>
    </font>
    <font>
      <sz val="10"/>
      <name val="Calibri"/>
      <family val="2"/>
      <charset val="186"/>
    </font>
    <font>
      <sz val="10"/>
      <color theme="1"/>
      <name val="SEB Basic"/>
      <family val="2"/>
    </font>
    <font>
      <sz val="10"/>
      <color theme="1"/>
      <name val="Calibri"/>
      <family val="2"/>
      <scheme val="minor"/>
    </font>
    <font>
      <sz val="10"/>
      <color indexed="8"/>
      <name val="Helvetica Neue"/>
    </font>
    <font>
      <vertAlign val="superscript"/>
      <sz val="10"/>
      <name val="SEB SansSerif"/>
      <charset val="186"/>
    </font>
    <font>
      <sz val="10"/>
      <color rgb="FF000000"/>
      <name val="Times New Roman"/>
      <family val="1"/>
    </font>
    <font>
      <b/>
      <sz val="12"/>
      <name val="Arial"/>
      <family val="2"/>
    </font>
    <font>
      <b/>
      <sz val="10"/>
      <name val="Arial"/>
      <family val="2"/>
    </font>
    <font>
      <b/>
      <sz val="20"/>
      <name val="Arial"/>
      <family val="2"/>
    </font>
    <font>
      <u/>
      <sz val="10"/>
      <color indexed="12"/>
      <name val="Arial"/>
      <family val="2"/>
    </font>
    <font>
      <b/>
      <sz val="13"/>
      <color theme="9"/>
      <name val="Calibri"/>
      <family val="2"/>
      <scheme val="minor"/>
    </font>
    <font>
      <b/>
      <sz val="10"/>
      <color theme="1"/>
      <name val="Calibri"/>
      <family val="2"/>
      <scheme val="minor"/>
    </font>
    <font>
      <sz val="10"/>
      <name val="SEB SansSerif"/>
      <charset val="186"/>
    </font>
    <font>
      <sz val="1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indexed="42"/>
        <bgColor indexed="64"/>
      </patternFill>
    </fill>
    <fill>
      <patternFill patternType="solid">
        <fgColor theme="0" tint="-0.249977111117893"/>
        <bgColor indexed="64"/>
      </patternFill>
    </fill>
    <fill>
      <patternFill patternType="solid">
        <fgColor rgb="FFE7E6E6"/>
        <bgColor indexed="64"/>
      </patternFill>
    </fill>
    <fill>
      <patternFill patternType="solid">
        <fgColor rgb="FFC7E987"/>
      </patternFill>
    </fill>
    <fill>
      <patternFill patternType="solid">
        <fgColor rgb="FF859C5A"/>
      </patternFill>
    </fill>
    <fill>
      <patternFill patternType="solid">
        <fgColor rgb="FFD8E4BC"/>
      </patternFill>
    </fill>
    <fill>
      <patternFill patternType="solid">
        <fgColor rgb="FFFFC8C8"/>
      </patternFill>
    </fill>
    <fill>
      <patternFill patternType="solid">
        <fgColor rgb="FFC0C0C0"/>
        <bgColor indexed="64"/>
      </patternFill>
    </fill>
    <fill>
      <patternFill patternType="solid">
        <fgColor indexed="9"/>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diagonal/>
    </border>
    <border diagonalUp="1" diagonalDown="1">
      <left style="medium">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medium">
        <color indexed="64"/>
      </right>
      <top style="medium">
        <color indexed="64"/>
      </top>
      <bottom/>
      <diagonal style="thin">
        <color indexed="64"/>
      </diagonal>
    </border>
    <border diagonalUp="1" diagonalDown="1">
      <left style="medium">
        <color indexed="64"/>
      </left>
      <right/>
      <top/>
      <bottom style="medium">
        <color indexed="64"/>
      </bottom>
      <diagonal style="thin">
        <color indexed="64"/>
      </diagonal>
    </border>
    <border diagonalUp="1" diagonalDown="1">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
      <left/>
      <right/>
      <top/>
      <bottom style="thick">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style="thin">
        <color indexed="64"/>
      </bottom>
      <diagonal/>
    </border>
    <border diagonalUp="1" diagonalDown="1">
      <left style="medium">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medium">
        <color indexed="64"/>
      </right>
      <top style="thin">
        <color indexed="64"/>
      </top>
      <bottom style="medium">
        <color indexed="64"/>
      </bottom>
      <diagonal style="thin">
        <color indexed="64"/>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auto="1"/>
      </top>
      <bottom style="thin">
        <color auto="1"/>
      </bottom>
      <diagonal/>
    </border>
  </borders>
  <cellStyleXfs count="59">
    <xf numFmtId="0" fontId="0" fillId="0" borderId="0"/>
    <xf numFmtId="0" fontId="1" fillId="0" borderId="0"/>
    <xf numFmtId="9" fontId="3" fillId="0" borderId="0" applyFont="0" applyFill="0" applyBorder="0" applyAlignment="0" applyProtection="0"/>
    <xf numFmtId="0" fontId="4" fillId="0" borderId="0">
      <alignment vertical="center"/>
    </xf>
    <xf numFmtId="3" fontId="4" fillId="4" borderId="1" applyFont="0">
      <alignment horizontal="right" vertical="center"/>
      <protection locked="0"/>
    </xf>
    <xf numFmtId="0" fontId="4" fillId="0" borderId="0">
      <alignment vertical="center"/>
    </xf>
    <xf numFmtId="0" fontId="5" fillId="0" borderId="0"/>
    <xf numFmtId="0" fontId="14" fillId="0" borderId="0"/>
    <xf numFmtId="49" fontId="14" fillId="7" borderId="0">
      <alignment horizontal="left" vertical="top"/>
    </xf>
    <xf numFmtId="49" fontId="14" fillId="7" borderId="0">
      <alignment horizontal="center" vertical="center"/>
    </xf>
    <xf numFmtId="49" fontId="14" fillId="7" borderId="0">
      <alignment horizontal="left" vertical="top"/>
    </xf>
    <xf numFmtId="49" fontId="14" fillId="7" borderId="0">
      <alignment horizontal="center" vertical="center"/>
    </xf>
    <xf numFmtId="0" fontId="13" fillId="8" borderId="0"/>
    <xf numFmtId="166" fontId="13" fillId="9" borderId="0">
      <alignment horizontal="left"/>
    </xf>
    <xf numFmtId="49" fontId="15" fillId="7" borderId="0">
      <alignment horizontal="left" vertical="top" indent="1"/>
    </xf>
    <xf numFmtId="49" fontId="16" fillId="7" borderId="0">
      <alignment horizontal="left" vertical="top" indent="2"/>
    </xf>
    <xf numFmtId="49" fontId="13" fillId="0" borderId="0">
      <alignment horizontal="left"/>
    </xf>
    <xf numFmtId="166" fontId="17" fillId="10" borderId="0">
      <alignment horizontal="left"/>
    </xf>
    <xf numFmtId="166" fontId="17" fillId="0" borderId="0">
      <alignment horizontal="left"/>
    </xf>
    <xf numFmtId="167" fontId="17" fillId="10" borderId="0">
      <alignment horizontal="left"/>
    </xf>
    <xf numFmtId="167" fontId="17" fillId="9" borderId="0">
      <alignment horizontal="left"/>
    </xf>
    <xf numFmtId="49" fontId="18" fillId="7" borderId="0">
      <alignment horizontal="left" vertical="top"/>
    </xf>
    <xf numFmtId="0" fontId="19" fillId="0" borderId="0"/>
    <xf numFmtId="0" fontId="4" fillId="0" borderId="0"/>
    <xf numFmtId="0" fontId="3" fillId="0" borderId="0"/>
    <xf numFmtId="43" fontId="3" fillId="0" borderId="0" applyFont="0" applyFill="0" applyBorder="0" applyAlignment="0" applyProtection="0"/>
    <xf numFmtId="0" fontId="1" fillId="0" borderId="0"/>
    <xf numFmtId="0" fontId="20" fillId="0" borderId="0"/>
    <xf numFmtId="0" fontId="1" fillId="0" borderId="0"/>
    <xf numFmtId="9" fontId="4" fillId="0" borderId="0" applyFont="0" applyFill="0" applyBorder="0" applyAlignment="0" applyProtection="0"/>
    <xf numFmtId="168" fontId="1" fillId="0" borderId="0" applyFont="0" applyFill="0" applyBorder="0" applyAlignment="0" applyProtection="0"/>
    <xf numFmtId="0" fontId="3" fillId="0" borderId="0"/>
    <xf numFmtId="0" fontId="3" fillId="0" borderId="0"/>
    <xf numFmtId="0" fontId="21" fillId="0" borderId="0" applyNumberFormat="0" applyFill="0" applyBorder="0" applyProtection="0">
      <alignment vertical="top" wrapText="1"/>
    </xf>
    <xf numFmtId="0" fontId="3" fillId="0" borderId="0"/>
    <xf numFmtId="0" fontId="4" fillId="0" borderId="0"/>
    <xf numFmtId="0" fontId="4" fillId="0" borderId="0"/>
    <xf numFmtId="0" fontId="4" fillId="0" borderId="0"/>
    <xf numFmtId="9"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9" fontId="1" fillId="0" borderId="0" applyFont="0" applyFill="0" applyBorder="0" applyAlignment="0" applyProtection="0"/>
    <xf numFmtId="0" fontId="23" fillId="0" borderId="0"/>
    <xf numFmtId="0" fontId="20" fillId="0" borderId="0"/>
    <xf numFmtId="0" fontId="19" fillId="0" borderId="0"/>
    <xf numFmtId="168" fontId="4" fillId="0" borderId="0" applyFont="0" applyFill="0" applyBorder="0" applyAlignment="0" applyProtection="0"/>
    <xf numFmtId="0" fontId="4" fillId="0" borderId="0">
      <alignment vertical="center"/>
    </xf>
    <xf numFmtId="0" fontId="24" fillId="0" borderId="0" applyNumberFormat="0" applyFill="0" applyBorder="0" applyAlignment="0" applyProtection="0"/>
    <xf numFmtId="0" fontId="4" fillId="0" borderId="0">
      <alignment vertical="center"/>
    </xf>
    <xf numFmtId="0" fontId="25" fillId="12" borderId="9" applyFont="0" applyBorder="0">
      <alignment horizontal="center" wrapText="1"/>
    </xf>
    <xf numFmtId="3" fontId="4" fillId="4" borderId="1" applyFont="0">
      <alignment horizontal="right" vertical="center"/>
      <protection locked="0"/>
    </xf>
    <xf numFmtId="0" fontId="26" fillId="12" borderId="18" applyNumberFormat="0" applyFill="0" applyBorder="0" applyAlignment="0" applyProtection="0">
      <alignment horizontal="left"/>
    </xf>
    <xf numFmtId="0" fontId="27" fillId="0" borderId="0" applyNumberFormat="0" applyFill="0" applyBorder="0" applyAlignment="0" applyProtection="0">
      <alignment vertical="top"/>
      <protection locked="0"/>
    </xf>
    <xf numFmtId="0" fontId="28" fillId="0" borderId="28" applyNumberFormat="0" applyFill="0" applyAlignment="0" applyProtection="0"/>
    <xf numFmtId="0" fontId="3" fillId="0" borderId="0"/>
    <xf numFmtId="9" fontId="3" fillId="0" borderId="0" applyFont="0" applyFill="0" applyBorder="0" applyAlignment="0" applyProtection="0"/>
    <xf numFmtId="0" fontId="25" fillId="12" borderId="30" applyFont="0" applyBorder="0">
      <alignment horizontal="center" wrapText="1"/>
    </xf>
    <xf numFmtId="3" fontId="4" fillId="4" borderId="29" applyFont="0">
      <alignment horizontal="right" vertical="center"/>
      <protection locked="0"/>
    </xf>
    <xf numFmtId="0" fontId="3" fillId="0" borderId="0"/>
  </cellStyleXfs>
  <cellXfs count="177">
    <xf numFmtId="0" fontId="0" fillId="0" borderId="0" xfId="0"/>
    <xf numFmtId="0" fontId="6" fillId="0" borderId="0" xfId="0" applyFont="1"/>
    <xf numFmtId="0" fontId="9" fillId="0" borderId="0" xfId="0" applyFont="1"/>
    <xf numFmtId="0" fontId="8" fillId="0" borderId="0" xfId="0" applyFont="1" applyAlignment="1">
      <alignment vertical="center" wrapText="1"/>
    </xf>
    <xf numFmtId="0" fontId="6" fillId="0" borderId="0" xfId="0" applyFont="1" applyAlignment="1">
      <alignment vertical="center"/>
    </xf>
    <xf numFmtId="0" fontId="9" fillId="0" borderId="0" xfId="0" applyFont="1" applyAlignment="1">
      <alignment wrapText="1"/>
    </xf>
    <xf numFmtId="0" fontId="7" fillId="0" borderId="0" xfId="0" applyFont="1"/>
    <xf numFmtId="0" fontId="8" fillId="0" borderId="0" xfId="0" applyFont="1" applyAlignment="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9" fillId="0" borderId="0" xfId="0" applyFont="1" applyAlignment="1">
      <alignment vertical="center"/>
    </xf>
    <xf numFmtId="0" fontId="7" fillId="0" borderId="0" xfId="0" applyFont="1" applyAlignment="1">
      <alignment vertical="center"/>
    </xf>
    <xf numFmtId="0" fontId="8" fillId="0" borderId="0" xfId="0" applyFont="1"/>
    <xf numFmtId="0" fontId="7" fillId="0" borderId="16" xfId="0" applyFont="1" applyBorder="1" applyAlignment="1">
      <alignment vertical="center"/>
    </xf>
    <xf numFmtId="0" fontId="7"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vertical="center" wrapText="1"/>
    </xf>
    <xf numFmtId="3" fontId="6" fillId="0" borderId="0" xfId="0" applyNumberFormat="1" applyFont="1"/>
    <xf numFmtId="0" fontId="7" fillId="0" borderId="0" xfId="0" applyFont="1" applyAlignment="1">
      <alignment vertical="center" wrapText="1"/>
    </xf>
    <xf numFmtId="0" fontId="8" fillId="0" borderId="0" xfId="1" applyFont="1"/>
    <xf numFmtId="3" fontId="7" fillId="0" borderId="0" xfId="0" applyNumberFormat="1" applyFont="1"/>
    <xf numFmtId="0" fontId="10" fillId="0" borderId="0" xfId="0" applyFont="1" applyAlignment="1">
      <alignment vertical="center" wrapText="1"/>
    </xf>
    <xf numFmtId="0" fontId="8" fillId="0" borderId="0" xfId="1" applyFont="1" applyAlignment="1">
      <alignment horizontal="left"/>
    </xf>
    <xf numFmtId="0" fontId="8" fillId="11" borderId="13" xfId="37" applyFont="1" applyFill="1" applyBorder="1"/>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8" fillId="0" borderId="0" xfId="0" applyFont="1" applyAlignment="1">
      <alignment horizontal="center" vertical="center" wrapText="1"/>
    </xf>
    <xf numFmtId="0" fontId="8" fillId="11" borderId="13" xfId="0" applyFont="1" applyFill="1" applyBorder="1"/>
    <xf numFmtId="0" fontId="8" fillId="11" borderId="12" xfId="0" applyFont="1" applyFill="1" applyBorder="1"/>
    <xf numFmtId="3" fontId="7" fillId="0" borderId="0" xfId="0" applyNumberFormat="1" applyFont="1" applyAlignment="1">
      <alignment horizontal="right" vertical="center" wrapText="1"/>
    </xf>
    <xf numFmtId="0" fontId="7" fillId="0" borderId="0" xfId="0" applyFont="1" applyAlignment="1">
      <alignment horizontal="left" vertical="center" wrapText="1" indent="1"/>
    </xf>
    <xf numFmtId="3" fontId="7" fillId="0" borderId="11" xfId="0" applyNumberFormat="1" applyFont="1" applyBorder="1" applyAlignment="1">
      <alignment horizontal="right" vertical="center" wrapText="1"/>
    </xf>
    <xf numFmtId="3" fontId="8" fillId="0" borderId="0" xfId="0" applyNumberFormat="1" applyFont="1" applyAlignment="1">
      <alignment horizontal="right" vertical="center" wrapText="1"/>
    </xf>
    <xf numFmtId="0" fontId="12" fillId="0" borderId="0" xfId="0" applyFont="1"/>
    <xf numFmtId="0" fontId="8" fillId="0" borderId="0" xfId="0" quotePrefix="1" applyFont="1"/>
    <xf numFmtId="0" fontId="10" fillId="0" borderId="11" xfId="0" applyFont="1" applyBorder="1" applyAlignment="1">
      <alignment vertical="center" wrapText="1"/>
    </xf>
    <xf numFmtId="0" fontId="7" fillId="0" borderId="0" xfId="23" applyFont="1"/>
    <xf numFmtId="0" fontId="8" fillId="0" borderId="0" xfId="23" applyFont="1"/>
    <xf numFmtId="3" fontId="7" fillId="0" borderId="0" xfId="0" applyNumberFormat="1" applyFont="1" applyAlignment="1">
      <alignment wrapText="1"/>
    </xf>
    <xf numFmtId="171" fontId="7" fillId="0" borderId="0" xfId="23" applyNumberFormat="1" applyFont="1"/>
    <xf numFmtId="3" fontId="8" fillId="0" borderId="0" xfId="0" applyNumberFormat="1" applyFont="1" applyAlignment="1">
      <alignment wrapText="1"/>
    </xf>
    <xf numFmtId="3" fontId="8" fillId="0" borderId="0" xfId="0" applyNumberFormat="1" applyFont="1" applyAlignment="1">
      <alignment vertical="center" wrapText="1"/>
    </xf>
    <xf numFmtId="3" fontId="7" fillId="0" borderId="11" xfId="0" applyNumberFormat="1" applyFont="1" applyBorder="1" applyAlignment="1">
      <alignment wrapText="1"/>
    </xf>
    <xf numFmtId="0" fontId="30" fillId="0" borderId="0" xfId="27" applyFont="1"/>
    <xf numFmtId="9" fontId="7" fillId="0" borderId="0" xfId="0" applyNumberFormat="1" applyFont="1" applyAlignment="1">
      <alignment horizontal="center"/>
    </xf>
    <xf numFmtId="0" fontId="20" fillId="0" borderId="0" xfId="43"/>
    <xf numFmtId="172" fontId="7" fillId="0" borderId="0" xfId="27" applyNumberFormat="1" applyFont="1" applyAlignment="1">
      <alignment horizontal="right" vertical="center" wrapText="1"/>
    </xf>
    <xf numFmtId="0" fontId="7" fillId="0" borderId="4" xfId="0" applyFont="1" applyBorder="1" applyAlignment="1">
      <alignment horizontal="center" vertical="center" wrapText="1"/>
    </xf>
    <xf numFmtId="0" fontId="7" fillId="3" borderId="4" xfId="0" applyFont="1" applyFill="1" applyBorder="1" applyAlignment="1">
      <alignment horizontal="center" vertical="center" wrapText="1"/>
    </xf>
    <xf numFmtId="0" fontId="7" fillId="0" borderId="4" xfId="0" applyFont="1" applyBorder="1" applyAlignment="1">
      <alignment vertical="center" wrapText="1"/>
    </xf>
    <xf numFmtId="1" fontId="7" fillId="3" borderId="4" xfId="0" quotePrefix="1" applyNumberFormat="1" applyFont="1" applyFill="1" applyBorder="1" applyAlignment="1">
      <alignment vertical="center" wrapText="1"/>
    </xf>
    <xf numFmtId="1" fontId="7" fillId="3" borderId="15" xfId="0" quotePrefix="1" applyNumberFormat="1" applyFont="1" applyFill="1" applyBorder="1" applyAlignment="1">
      <alignment vertical="center" wrapText="1"/>
    </xf>
    <xf numFmtId="0" fontId="7" fillId="3" borderId="4" xfId="0" applyFont="1" applyFill="1" applyBorder="1" applyAlignment="1">
      <alignment vertical="center" wrapText="1"/>
    </xf>
    <xf numFmtId="0" fontId="10" fillId="3" borderId="4" xfId="0" applyFont="1" applyFill="1" applyBorder="1" applyAlignment="1">
      <alignment vertical="center" wrapText="1"/>
    </xf>
    <xf numFmtId="1" fontId="7" fillId="3" borderId="14" xfId="0" quotePrefix="1" applyNumberFormat="1" applyFont="1" applyFill="1" applyBorder="1" applyAlignment="1">
      <alignment vertical="center" wrapText="1"/>
    </xf>
    <xf numFmtId="0" fontId="10" fillId="3" borderId="2" xfId="0" applyFont="1" applyFill="1" applyBorder="1" applyAlignment="1">
      <alignment vertical="center" wrapText="1"/>
    </xf>
    <xf numFmtId="1" fontId="7" fillId="3" borderId="2" xfId="0" quotePrefix="1" applyNumberFormat="1" applyFont="1" applyFill="1" applyBorder="1" applyAlignment="1">
      <alignment vertical="center" wrapText="1"/>
    </xf>
    <xf numFmtId="0" fontId="7" fillId="3" borderId="2" xfId="0" applyFont="1" applyFill="1" applyBorder="1" applyAlignment="1">
      <alignment horizontal="center" vertical="center" wrapText="1"/>
    </xf>
    <xf numFmtId="0" fontId="10" fillId="3" borderId="6" xfId="0" applyFont="1" applyFill="1" applyBorder="1" applyAlignment="1">
      <alignment vertical="center" wrapText="1"/>
    </xf>
    <xf numFmtId="1" fontId="7" fillId="3" borderId="5" xfId="0" quotePrefix="1" applyNumberFormat="1" applyFont="1" applyFill="1" applyBorder="1" applyAlignment="1">
      <alignment vertical="center" wrapText="1"/>
    </xf>
    <xf numFmtId="1" fontId="7" fillId="3" borderId="6" xfId="0" quotePrefix="1" applyNumberFormat="1" applyFont="1" applyFill="1" applyBorder="1" applyAlignment="1">
      <alignment vertical="center" wrapText="1"/>
    </xf>
    <xf numFmtId="0" fontId="7" fillId="3" borderId="6" xfId="0" applyFont="1" applyFill="1" applyBorder="1" applyAlignment="1">
      <alignment horizontal="center" vertical="center" wrapText="1"/>
    </xf>
    <xf numFmtId="1" fontId="7" fillId="3" borderId="16" xfId="0" quotePrefix="1" applyNumberFormat="1" applyFont="1" applyFill="1" applyBorder="1" applyAlignment="1">
      <alignment vertical="center" wrapText="1"/>
    </xf>
    <xf numFmtId="0" fontId="7" fillId="3" borderId="5" xfId="0" applyFont="1" applyFill="1" applyBorder="1" applyAlignment="1">
      <alignment vertical="center" wrapText="1"/>
    </xf>
    <xf numFmtId="1" fontId="7" fillId="0" borderId="4" xfId="0" quotePrefix="1" applyNumberFormat="1" applyFont="1" applyBorder="1" applyAlignment="1">
      <alignment vertical="center" wrapText="1"/>
    </xf>
    <xf numFmtId="1" fontId="7" fillId="0" borderId="14" xfId="0" quotePrefix="1" applyNumberFormat="1" applyFont="1" applyBorder="1" applyAlignment="1">
      <alignment vertical="center" wrapText="1"/>
    </xf>
    <xf numFmtId="0" fontId="7" fillId="0" borderId="17" xfId="0" applyFont="1" applyBorder="1" applyAlignment="1">
      <alignment horizontal="center" vertical="center"/>
    </xf>
    <xf numFmtId="1" fontId="7" fillId="0" borderId="16" xfId="0" quotePrefix="1" applyNumberFormat="1" applyFont="1" applyBorder="1" applyAlignment="1">
      <alignment vertical="center" wrapText="1"/>
    </xf>
    <xf numFmtId="1" fontId="7" fillId="0" borderId="7" xfId="0" quotePrefix="1" applyNumberFormat="1" applyFont="1" applyBorder="1" applyAlignment="1">
      <alignment vertical="center" wrapText="1"/>
    </xf>
    <xf numFmtId="0" fontId="7" fillId="0" borderId="2" xfId="0" applyFont="1" applyBorder="1" applyAlignment="1">
      <alignment horizontal="center" vertical="center"/>
    </xf>
    <xf numFmtId="0" fontId="7" fillId="0" borderId="14" xfId="0" applyFont="1" applyBorder="1" applyAlignment="1">
      <alignment vertical="center" wrapText="1"/>
    </xf>
    <xf numFmtId="1" fontId="7" fillId="0" borderId="2" xfId="0" quotePrefix="1" applyNumberFormat="1" applyFont="1" applyBorder="1" applyAlignment="1">
      <alignment vertical="center" wrapText="1"/>
    </xf>
    <xf numFmtId="0" fontId="7" fillId="0" borderId="6" xfId="0" applyFont="1" applyBorder="1" applyAlignment="1">
      <alignment horizontal="center" vertical="center"/>
    </xf>
    <xf numFmtId="0" fontId="7" fillId="0" borderId="16" xfId="0" applyFont="1" applyBorder="1" applyAlignment="1">
      <alignment vertical="center" wrapText="1"/>
    </xf>
    <xf numFmtId="9" fontId="7" fillId="0" borderId="2" xfId="38" quotePrefix="1" applyFont="1" applyBorder="1" applyAlignment="1">
      <alignment vertical="center" wrapText="1"/>
    </xf>
    <xf numFmtId="9" fontId="7" fillId="0" borderId="14" xfId="38" quotePrefix="1" applyFont="1" applyBorder="1" applyAlignment="1">
      <alignment vertical="center" wrapText="1"/>
    </xf>
    <xf numFmtId="0" fontId="6" fillId="0" borderId="10" xfId="0" applyFont="1" applyBorder="1"/>
    <xf numFmtId="0" fontId="9" fillId="0" borderId="0" xfId="0" quotePrefix="1" applyFont="1" applyAlignment="1">
      <alignment vertical="center"/>
    </xf>
    <xf numFmtId="0" fontId="7" fillId="0" borderId="0" xfId="27" applyFont="1" applyAlignment="1">
      <alignment horizontal="center"/>
    </xf>
    <xf numFmtId="0" fontId="7" fillId="0" borderId="0" xfId="27" applyFont="1"/>
    <xf numFmtId="0" fontId="8" fillId="0" borderId="0" xfId="27" applyFont="1"/>
    <xf numFmtId="0" fontId="7" fillId="0" borderId="0" xfId="27" applyFont="1" applyAlignment="1">
      <alignment vertical="center"/>
    </xf>
    <xf numFmtId="0" fontId="7" fillId="0" borderId="0" xfId="27" applyFont="1" applyAlignment="1">
      <alignment horizontal="center" vertical="center"/>
    </xf>
    <xf numFmtId="0" fontId="7" fillId="0" borderId="0" xfId="27" applyFont="1" applyAlignment="1">
      <alignment horizontal="right"/>
    </xf>
    <xf numFmtId="3" fontId="7" fillId="0" borderId="0" xfId="27" applyNumberFormat="1" applyFont="1" applyAlignment="1">
      <alignment horizontal="right" vertical="center" wrapText="1"/>
    </xf>
    <xf numFmtId="3" fontId="7" fillId="0" borderId="0" xfId="27" applyNumberFormat="1" applyFont="1" applyAlignment="1">
      <alignment horizontal="right" wrapText="1"/>
    </xf>
    <xf numFmtId="3" fontId="7" fillId="0" borderId="0" xfId="27" applyNumberFormat="1" applyFont="1" applyAlignment="1">
      <alignment wrapText="1"/>
    </xf>
    <xf numFmtId="0" fontId="7" fillId="0" borderId="0" xfId="27" applyFont="1" applyAlignment="1">
      <alignment horizontal="left" vertical="center" wrapText="1"/>
    </xf>
    <xf numFmtId="171" fontId="7" fillId="0" borderId="0" xfId="2" applyNumberFormat="1" applyFont="1" applyFill="1" applyAlignment="1">
      <alignment horizontal="right" vertical="center"/>
    </xf>
    <xf numFmtId="170" fontId="7" fillId="0" borderId="0" xfId="25" applyNumberFormat="1" applyFont="1" applyFill="1" applyBorder="1" applyAlignment="1">
      <alignment horizontal="right" wrapText="1"/>
    </xf>
    <xf numFmtId="170" fontId="7" fillId="0" borderId="0" xfId="27" applyNumberFormat="1" applyFont="1" applyAlignment="1">
      <alignment horizontal="right" vertical="center" wrapText="1"/>
    </xf>
    <xf numFmtId="170" fontId="7" fillId="0" borderId="0" xfId="25" applyNumberFormat="1" applyFont="1" applyFill="1" applyAlignment="1">
      <alignment horizontal="right" vertical="center" wrapText="1"/>
    </xf>
    <xf numFmtId="171" fontId="7" fillId="0" borderId="0" xfId="25" applyNumberFormat="1" applyFont="1" applyFill="1" applyAlignment="1">
      <alignment horizontal="right" vertical="center" wrapText="1"/>
    </xf>
    <xf numFmtId="171" fontId="7" fillId="0" borderId="0" xfId="27" applyNumberFormat="1" applyFont="1"/>
    <xf numFmtId="171" fontId="7" fillId="0" borderId="0" xfId="38" applyNumberFormat="1" applyFont="1" applyFill="1" applyAlignment="1">
      <alignment horizontal="right" vertical="center" wrapText="1"/>
    </xf>
    <xf numFmtId="164" fontId="7" fillId="0" borderId="0" xfId="38" applyNumberFormat="1" applyFont="1" applyFill="1" applyAlignment="1">
      <alignment horizontal="right" vertical="center" wrapText="1"/>
    </xf>
    <xf numFmtId="172" fontId="7" fillId="0" borderId="0" xfId="27" applyNumberFormat="1" applyFont="1"/>
    <xf numFmtId="171" fontId="7" fillId="0" borderId="0" xfId="27" applyNumberFormat="1" applyFont="1" applyAlignment="1">
      <alignment horizontal="right" vertical="center" wrapText="1"/>
    </xf>
    <xf numFmtId="170" fontId="7" fillId="0" borderId="0" xfId="25" applyNumberFormat="1" applyFont="1" applyFill="1" applyAlignment="1">
      <alignment horizontal="right" vertical="center"/>
    </xf>
    <xf numFmtId="172" fontId="7" fillId="0" borderId="0" xfId="27" applyNumberFormat="1" applyFont="1" applyAlignment="1">
      <alignment wrapText="1"/>
    </xf>
    <xf numFmtId="170" fontId="7" fillId="0" borderId="0" xfId="38" applyNumberFormat="1" applyFont="1" applyFill="1" applyAlignment="1">
      <alignment horizontal="right" vertical="center" wrapText="1"/>
    </xf>
    <xf numFmtId="169" fontId="7" fillId="0" borderId="0" xfId="25" applyNumberFormat="1" applyFont="1" applyFill="1" applyBorder="1" applyAlignment="1">
      <alignment wrapText="1"/>
    </xf>
    <xf numFmtId="169" fontId="7" fillId="0" borderId="0" xfId="25" applyNumberFormat="1" applyFont="1" applyFill="1" applyAlignment="1">
      <alignment horizontal="right" vertical="center"/>
    </xf>
    <xf numFmtId="0" fontId="6" fillId="0" borderId="36" xfId="0" applyFont="1" applyBorder="1"/>
    <xf numFmtId="0" fontId="6" fillId="0" borderId="36" xfId="0" applyFont="1" applyBorder="1" applyAlignment="1">
      <alignment horizontal="center" vertical="center" wrapText="1"/>
    </xf>
    <xf numFmtId="0" fontId="8" fillId="0" borderId="36" xfId="1" applyFont="1" applyBorder="1" applyAlignment="1">
      <alignment horizontal="center" vertical="center" wrapText="1"/>
    </xf>
    <xf numFmtId="0" fontId="8" fillId="11" borderId="36" xfId="0" applyFont="1" applyFill="1" applyBorder="1" applyAlignment="1">
      <alignment horizontal="center" vertical="center" wrapText="1"/>
    </xf>
    <xf numFmtId="0" fontId="7" fillId="0" borderId="36" xfId="0" applyFont="1" applyBorder="1" applyAlignment="1">
      <alignment vertical="center" wrapText="1"/>
    </xf>
    <xf numFmtId="0" fontId="8" fillId="11" borderId="39" xfId="37" applyFont="1" applyFill="1" applyBorder="1"/>
    <xf numFmtId="0" fontId="7" fillId="0" borderId="36" xfId="0" applyFont="1" applyBorder="1" applyAlignment="1">
      <alignment horizontal="center" vertical="center"/>
    </xf>
    <xf numFmtId="0" fontId="8" fillId="11" borderId="39" xfId="0" applyFont="1" applyFill="1" applyBorder="1" applyAlignment="1">
      <alignment horizontal="left" vertical="top"/>
    </xf>
    <xf numFmtId="0" fontId="8" fillId="11" borderId="38" xfId="0" applyFont="1" applyFill="1" applyBorder="1"/>
    <xf numFmtId="0" fontId="8" fillId="11" borderId="36" xfId="0" quotePrefix="1" applyFont="1" applyFill="1" applyBorder="1" applyAlignment="1">
      <alignment horizontal="center" vertical="center" wrapText="1"/>
    </xf>
    <xf numFmtId="49" fontId="6" fillId="0" borderId="0" xfId="0" applyNumberFormat="1" applyFont="1"/>
    <xf numFmtId="0" fontId="29" fillId="0" borderId="0" xfId="43" applyFont="1" applyAlignment="1">
      <alignment horizontal="center" vertical="center"/>
    </xf>
    <xf numFmtId="0" fontId="7" fillId="3" borderId="36" xfId="0" applyFont="1" applyFill="1" applyBorder="1" applyAlignment="1">
      <alignment vertical="center" wrapText="1"/>
    </xf>
    <xf numFmtId="3" fontId="31" fillId="0" borderId="0" xfId="0" applyNumberFormat="1" applyFont="1"/>
    <xf numFmtId="165" fontId="31" fillId="0" borderId="0" xfId="0" applyNumberFormat="1" applyFont="1"/>
    <xf numFmtId="0" fontId="10" fillId="0" borderId="0" xfId="0" applyFont="1" applyAlignment="1">
      <alignment horizontal="center" vertical="center" wrapText="1"/>
    </xf>
    <xf numFmtId="0" fontId="10" fillId="0" borderId="11" xfId="0" applyFont="1" applyBorder="1" applyAlignment="1">
      <alignment horizontal="center" vertical="center" wrapText="1"/>
    </xf>
    <xf numFmtId="0" fontId="7" fillId="0" borderId="36" xfId="0" applyFont="1" applyBorder="1"/>
    <xf numFmtId="0" fontId="6" fillId="0" borderId="36" xfId="0" applyFont="1" applyBorder="1" applyAlignment="1">
      <alignment vertical="center" wrapText="1"/>
    </xf>
    <xf numFmtId="0" fontId="8" fillId="11" borderId="40" xfId="1" applyFont="1" applyFill="1" applyBorder="1"/>
    <xf numFmtId="0" fontId="8" fillId="11" borderId="40" xfId="27" quotePrefix="1" applyFont="1" applyFill="1" applyBorder="1" applyAlignment="1">
      <alignment horizontal="center" vertical="center"/>
    </xf>
    <xf numFmtId="0" fontId="8" fillId="11" borderId="40" xfId="0" quotePrefix="1" applyFont="1" applyFill="1" applyBorder="1" applyAlignment="1">
      <alignment horizontal="left" wrapText="1"/>
    </xf>
    <xf numFmtId="9" fontId="7" fillId="3" borderId="2" xfId="2" quotePrefix="1" applyFont="1" applyFill="1" applyBorder="1" applyAlignment="1">
      <alignment vertical="center" wrapText="1"/>
    </xf>
    <xf numFmtId="165" fontId="7" fillId="0" borderId="0" xfId="0" applyNumberFormat="1" applyFont="1"/>
    <xf numFmtId="3" fontId="7" fillId="0" borderId="0" xfId="23" applyNumberFormat="1" applyFont="1"/>
    <xf numFmtId="43" fontId="7" fillId="0" borderId="0" xfId="25" applyFont="1"/>
    <xf numFmtId="3" fontId="7" fillId="0" borderId="0" xfId="27" applyNumberFormat="1" applyFont="1"/>
    <xf numFmtId="0" fontId="6" fillId="0" borderId="0" xfId="0" applyFont="1" applyAlignment="1">
      <alignment horizontal="left" vertical="center" wrapText="1" shrinkToFit="1"/>
    </xf>
    <xf numFmtId="0" fontId="0" fillId="0" borderId="0" xfId="0" applyAlignment="1">
      <alignment horizontal="left" vertical="center" wrapText="1" shrinkToFit="1"/>
    </xf>
    <xf numFmtId="0" fontId="8" fillId="11" borderId="0" xfId="27" quotePrefix="1" applyFont="1" applyFill="1" applyAlignment="1">
      <alignment horizontal="left" vertical="center" wrapText="1"/>
    </xf>
    <xf numFmtId="0" fontId="7" fillId="3" borderId="15" xfId="0" quotePrefix="1" applyFont="1" applyFill="1" applyBorder="1" applyAlignment="1">
      <alignment vertical="center" wrapText="1"/>
    </xf>
    <xf numFmtId="0" fontId="7" fillId="3" borderId="16" xfId="0" quotePrefix="1" applyFont="1" applyFill="1" applyBorder="1" applyAlignment="1">
      <alignment vertical="center" wrapText="1"/>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3" fontId="7" fillId="3" borderId="15" xfId="0" quotePrefix="1" applyNumberFormat="1" applyFont="1" applyFill="1" applyBorder="1" applyAlignment="1">
      <alignment vertical="center" wrapText="1"/>
    </xf>
    <xf numFmtId="3" fontId="7" fillId="3" borderId="31" xfId="0" quotePrefix="1" applyNumberFormat="1" applyFont="1" applyFill="1" applyBorder="1" applyAlignment="1">
      <alignment vertical="center" wrapText="1"/>
    </xf>
    <xf numFmtId="0" fontId="8" fillId="2" borderId="37" xfId="0" applyFont="1" applyFill="1" applyBorder="1" applyAlignment="1">
      <alignment horizontal="left"/>
    </xf>
    <xf numFmtId="0" fontId="8" fillId="2" borderId="40" xfId="0" applyFont="1" applyFill="1" applyBorder="1" applyAlignment="1">
      <alignment horizontal="left"/>
    </xf>
    <xf numFmtId="0" fontId="7" fillId="3" borderId="15"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10" fillId="3" borderId="15" xfId="0" applyFont="1" applyFill="1" applyBorder="1" applyAlignment="1">
      <alignment vertical="center" wrapText="1"/>
    </xf>
    <xf numFmtId="0" fontId="10" fillId="3" borderId="31" xfId="0" applyFont="1" applyFill="1" applyBorder="1" applyAlignment="1">
      <alignment vertical="center" wrapText="1"/>
    </xf>
    <xf numFmtId="0" fontId="7" fillId="3" borderId="22" xfId="0" applyFont="1" applyFill="1" applyBorder="1" applyAlignment="1">
      <alignment vertical="center" wrapText="1"/>
    </xf>
    <xf numFmtId="0" fontId="7" fillId="3" borderId="23" xfId="0" applyFont="1" applyFill="1" applyBorder="1" applyAlignment="1">
      <alignment vertical="center" wrapText="1"/>
    </xf>
    <xf numFmtId="0" fontId="7" fillId="3" borderId="24" xfId="0" applyFont="1" applyFill="1" applyBorder="1" applyAlignment="1">
      <alignment vertical="center" wrapText="1"/>
    </xf>
    <xf numFmtId="0" fontId="7" fillId="3" borderId="25" xfId="0" applyFont="1" applyFill="1" applyBorder="1" applyAlignment="1">
      <alignment vertical="center" wrapText="1"/>
    </xf>
    <xf numFmtId="0" fontId="7" fillId="3" borderId="26" xfId="0" applyFont="1" applyFill="1" applyBorder="1" applyAlignment="1">
      <alignment vertical="center" wrapText="1"/>
    </xf>
    <xf numFmtId="0" fontId="7" fillId="3" borderId="27" xfId="0" applyFont="1" applyFill="1" applyBorder="1" applyAlignment="1">
      <alignment vertical="center" wrapText="1"/>
    </xf>
    <xf numFmtId="0" fontId="7" fillId="3" borderId="16" xfId="0" applyFont="1" applyFill="1" applyBorder="1" applyAlignment="1">
      <alignment horizontal="center" vertical="center" wrapText="1"/>
    </xf>
    <xf numFmtId="0" fontId="10" fillId="3" borderId="16" xfId="0" applyFont="1" applyFill="1" applyBorder="1" applyAlignment="1">
      <alignment vertical="center" wrapText="1"/>
    </xf>
    <xf numFmtId="0" fontId="7" fillId="3" borderId="15" xfId="0" applyFont="1" applyFill="1" applyBorder="1" applyAlignment="1">
      <alignment vertical="center" wrapText="1"/>
    </xf>
    <xf numFmtId="0" fontId="7" fillId="3" borderId="16" xfId="0" applyFont="1" applyFill="1" applyBorder="1" applyAlignment="1">
      <alignment vertical="center" wrapText="1"/>
    </xf>
    <xf numFmtId="0" fontId="7" fillId="3" borderId="19" xfId="0" applyFont="1" applyFill="1" applyBorder="1" applyAlignment="1">
      <alignment vertical="center" wrapText="1"/>
    </xf>
    <xf numFmtId="0" fontId="7" fillId="3" borderId="20" xfId="0" applyFont="1" applyFill="1" applyBorder="1" applyAlignment="1">
      <alignment vertical="center" wrapText="1"/>
    </xf>
    <xf numFmtId="0" fontId="7" fillId="3" borderId="21" xfId="0" applyFont="1" applyFill="1" applyBorder="1" applyAlignment="1">
      <alignment vertical="center" wrapText="1"/>
    </xf>
    <xf numFmtId="0" fontId="7" fillId="6" borderId="2" xfId="0" applyFont="1" applyFill="1" applyBorder="1" applyAlignment="1">
      <alignment vertical="center" wrapText="1"/>
    </xf>
    <xf numFmtId="0" fontId="7" fillId="6" borderId="8" xfId="0" applyFont="1" applyFill="1" applyBorder="1" applyAlignment="1">
      <alignment vertical="center" wrapText="1"/>
    </xf>
    <xf numFmtId="0" fontId="7" fillId="6" borderId="3" xfId="0" applyFont="1" applyFill="1" applyBorder="1" applyAlignment="1">
      <alignment vertical="center" wrapText="1"/>
    </xf>
    <xf numFmtId="0" fontId="11" fillId="3" borderId="19" xfId="0" applyFont="1" applyFill="1" applyBorder="1" applyAlignment="1">
      <alignment vertical="center" wrapText="1"/>
    </xf>
    <xf numFmtId="0" fontId="11" fillId="3" borderId="20" xfId="0" applyFont="1" applyFill="1" applyBorder="1" applyAlignment="1">
      <alignment vertical="center" wrapText="1"/>
    </xf>
    <xf numFmtId="0" fontId="11" fillId="3" borderId="21" xfId="0" applyFont="1" applyFill="1" applyBorder="1" applyAlignment="1">
      <alignment vertical="center" wrapText="1"/>
    </xf>
    <xf numFmtId="15" fontId="8" fillId="5" borderId="38" xfId="37" quotePrefix="1" applyNumberFormat="1" applyFont="1" applyFill="1" applyBorder="1" applyAlignment="1">
      <alignment horizontal="left"/>
    </xf>
    <xf numFmtId="0" fontId="8" fillId="5" borderId="12" xfId="37" quotePrefix="1" applyFont="1" applyFill="1" applyBorder="1" applyAlignment="1">
      <alignment horizontal="left"/>
    </xf>
    <xf numFmtId="0" fontId="8" fillId="11" borderId="37" xfId="0" applyFont="1" applyFill="1" applyBorder="1" applyAlignment="1">
      <alignment horizontal="center" vertical="center" wrapText="1"/>
    </xf>
    <xf numFmtId="0" fontId="8" fillId="11" borderId="40" xfId="0" applyFont="1" applyFill="1" applyBorder="1" applyAlignment="1">
      <alignment horizontal="center" vertical="center" wrapText="1"/>
    </xf>
    <xf numFmtId="0" fontId="8" fillId="11" borderId="35" xfId="0" applyFont="1" applyFill="1" applyBorder="1" applyAlignment="1">
      <alignment horizontal="center" vertical="center" wrapText="1"/>
    </xf>
    <xf numFmtId="0" fontId="6" fillId="0" borderId="37"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0" xfId="58" applyFont="1" applyAlignment="1">
      <alignment wrapText="1"/>
    </xf>
    <xf numFmtId="0" fontId="8" fillId="11" borderId="36" xfId="0" applyFont="1" applyFill="1" applyBorder="1" applyAlignment="1">
      <alignment horizontal="left" wrapText="1"/>
    </xf>
  </cellXfs>
  <cellStyles count="59">
    <cellStyle name="=C:\WINNT35\SYSTEM32\COMMAND.COM" xfId="3" xr:uid="{2353A2BF-4FAE-4992-9CFB-B797BD5BF16A}"/>
    <cellStyle name="=C:\WINNT35\SYSTEM32\COMMAND.COM 2" xfId="48" xr:uid="{3539F825-CA73-4E0D-BF4B-EB757763BDF6}"/>
    <cellStyle name="ColLabelLeveled1" xfId="8" xr:uid="{33A4347E-2E5B-444B-B10F-1354B6A51BB8}"/>
    <cellStyle name="ColLabelLeveled2" xfId="21" xr:uid="{946D1713-3510-4823-AA48-7AE7910F2987}"/>
    <cellStyle name="ColumnCode" xfId="9" xr:uid="{0299BDDD-8BFB-4D88-A1BA-62CF35922BAC}"/>
    <cellStyle name="Comma" xfId="25" builtinId="3"/>
    <cellStyle name="Comma 10" xfId="39" xr:uid="{66EF6DF0-0953-4722-A700-D7B46F7CEA2D}"/>
    <cellStyle name="Comma 2 2 3 5" xfId="45" xr:uid="{F5A8D58F-73C6-40D0-9D50-DD55058A4EFB}"/>
    <cellStyle name="Comma 2 5 2" xfId="30" xr:uid="{68626848-7EBE-4D57-827A-AAD104BFA2C4}"/>
    <cellStyle name="Comma 6" xfId="40" xr:uid="{23FEF048-2534-4C94-A529-17E67B47E103}"/>
    <cellStyle name="DefaultCell" xfId="16" xr:uid="{68E6E1B5-0626-4247-9941-2DC7F81DE5BE}"/>
    <cellStyle name="DefaultCellNumeric" xfId="18" xr:uid="{08145C85-4C51-4216-A02B-9632E9F955E0}"/>
    <cellStyle name="FailedValidationNumeric" xfId="17" xr:uid="{E0715EE5-248E-4137-AA5C-C436FDA80BDD}"/>
    <cellStyle name="FailedValidationPercent" xfId="19" xr:uid="{3926B13E-25D6-4D28-AAC1-DFAF02F48C2B}"/>
    <cellStyle name="Header" xfId="7" xr:uid="{D3D052EF-B6C2-4C58-B729-695886DA04F7}"/>
    <cellStyle name="Heading 1 2 3" xfId="51" xr:uid="{7F5B1DE7-232F-4887-98F6-2C9853953C6D}"/>
    <cellStyle name="Heading 2 2" xfId="47" xr:uid="{C2D3E802-7FF5-4289-9239-1B136C7DF58D}"/>
    <cellStyle name="Heading 2 5" xfId="53" xr:uid="{3F921CF1-C77F-4214-89A4-A5E3E4926A98}"/>
    <cellStyle name="HeadingTable" xfId="49" xr:uid="{88D759A7-5D9D-45A8-AFA4-F00FFCB50BA6}"/>
    <cellStyle name="HeadingTable 2" xfId="56" xr:uid="{ACF88D61-3045-4B06-A540-7C77CD88AF16}"/>
    <cellStyle name="Hyperlink 2" xfId="52" xr:uid="{729F9DCA-D2C6-45D7-932D-22A2D3392A65}"/>
    <cellStyle name="NonApplicableCell" xfId="12" xr:uid="{B6D89FF0-F705-4C6B-8169-7CDCC02F2CD6}"/>
    <cellStyle name="Normal" xfId="0" builtinId="0"/>
    <cellStyle name="Normal 10" xfId="22" xr:uid="{43C143D9-F0F9-4A29-9D36-2B78F2D4139C}"/>
    <cellStyle name="Normal 11" xfId="1" xr:uid="{0FE93BD0-9B9E-41F7-91B1-BB33127E62BF}"/>
    <cellStyle name="Normal 12" xfId="26" xr:uid="{FEE22801-2A3D-4BD0-8902-08A4AC581F86}"/>
    <cellStyle name="Normal 12 2" xfId="28" xr:uid="{DEBF9F99-0F9C-4EA4-AE41-9148D132A3FE}"/>
    <cellStyle name="Normal 2" xfId="5" xr:uid="{8B8DEE77-C181-40B9-AC26-01B3D124EA54}"/>
    <cellStyle name="Normal 2 12" xfId="46" xr:uid="{64A13111-301F-4D59-90D4-6ED3968B3567}"/>
    <cellStyle name="Normal 2 2" xfId="6" xr:uid="{799B2FB6-5E5A-4CD6-B4BA-C402F8BF5DE7}"/>
    <cellStyle name="Normal 2 2 11" xfId="23" xr:uid="{929A1A36-4AA6-430E-9ECB-A6318BB7E59C}"/>
    <cellStyle name="Normal 2 2 2 2" xfId="35" xr:uid="{6CCE8751-C85F-483D-AC9D-77338151572B}"/>
    <cellStyle name="Normal 2 2 3 10" xfId="44" xr:uid="{C1FEF3BF-BA08-4A1F-902E-399A399ABFA7}"/>
    <cellStyle name="Normal 2 3" xfId="42" xr:uid="{3AE9FC43-324F-4DFE-A89D-37A6BC29B83C}"/>
    <cellStyle name="Normal 2 5 2 2" xfId="32" xr:uid="{4B272913-3FD3-4C32-8E16-1727FF209BB9}"/>
    <cellStyle name="Normal 2_~0149226 2" xfId="36" xr:uid="{44DF90BD-4D05-4BCC-8856-E81C04B5D7E0}"/>
    <cellStyle name="Normal 20 2" xfId="31" xr:uid="{D2C6DADD-D0EF-436B-8F73-A860873334DD}"/>
    <cellStyle name="Normal 22" xfId="34" xr:uid="{D5334CE0-04FC-45B5-BA8D-B1E0A16EAE31}"/>
    <cellStyle name="Normal 23" xfId="54" xr:uid="{1FBA67CE-68A0-460F-8174-7DF52B8EEC76}"/>
    <cellStyle name="Normal 26" xfId="58" xr:uid="{EAC58480-B2A9-473C-90FD-E381D56897A2}"/>
    <cellStyle name="Normal 3" xfId="24" xr:uid="{1458A1A2-F009-46C2-B8BB-CB17D62293F0}"/>
    <cellStyle name="Normal 3 2" xfId="43" xr:uid="{63C82A0E-0D69-4CCC-A97C-92278320179E}"/>
    <cellStyle name="Normal 4" xfId="27" xr:uid="{8669BD3C-7F82-495F-856D-318B6862B276}"/>
    <cellStyle name="Normal 9 2" xfId="33" xr:uid="{3BDD2D9C-3863-4B05-B1C1-AE399307C31A}"/>
    <cellStyle name="Normal_130107 Pillar 3 2012 2" xfId="37" xr:uid="{6E2E773B-367E-4C2A-835E-9D024922D552}"/>
    <cellStyle name="optionalExposure" xfId="4" xr:uid="{DFAB6AC7-4E73-4DBA-9BF2-6F72CD0FB81F}"/>
    <cellStyle name="optionalExposure 2" xfId="50" xr:uid="{2FC7BBFD-6873-4BE9-91AF-7E116E45DA6D}"/>
    <cellStyle name="optionalExposure 3" xfId="57" xr:uid="{AB11EA14-2FC6-45D5-B714-822F99F38E7B}"/>
    <cellStyle name="PassedValidationNumeric" xfId="13" xr:uid="{D90BED63-6BE5-48BC-9048-79587E963BE4}"/>
    <cellStyle name="PassedValidationPercent" xfId="20" xr:uid="{01C17DC5-9D28-4DE7-9794-A0326B6BFFB9}"/>
    <cellStyle name="Percent" xfId="2" builtinId="5"/>
    <cellStyle name="Percent 11" xfId="41" xr:uid="{648E87E9-CE3F-4974-A9FD-045785AA0596}"/>
    <cellStyle name="Percent 12" xfId="55" xr:uid="{4AAFAF27-D6F5-49A5-A2BB-7E797FD0C662}"/>
    <cellStyle name="Percent 2" xfId="38" xr:uid="{E7132D40-885C-4730-A8FE-4C88C47597F1}"/>
    <cellStyle name="Percent 2 2 2" xfId="29" xr:uid="{92E87699-950B-4F22-8381-1431506DF346}"/>
    <cellStyle name="RowCode" xfId="11" xr:uid="{E74320EF-D334-4ABC-9EB0-7769970F602B}"/>
    <cellStyle name="RowLabelLeveled1" xfId="10" xr:uid="{52B8630F-8A0F-4242-AE04-D0ACBB5076E7}"/>
    <cellStyle name="RowLabelLeveled2" xfId="14" xr:uid="{4111DDE2-0CC6-4B5B-8853-78525C3E9B54}"/>
    <cellStyle name="RowLabelLeveled3" xfId="15" xr:uid="{1AB0ABE1-BFCF-4DE7-9369-ED4705C913FF}"/>
  </cellStyles>
  <dxfs count="0"/>
  <tableStyles count="0" defaultTableStyle="TableStyleMedium2" defaultPivotStyle="PivotStyleLight16"/>
  <colors>
    <mruColors>
      <color rgb="FFFFCC66"/>
      <color rgb="FF00FF00"/>
      <color rgb="FFC0C0C0"/>
      <color rgb="FF4F9AFF"/>
      <color rgb="FFC6E0B4"/>
      <color rgb="FFD6DCE4"/>
      <color rgb="FFFFFFCC"/>
      <color rgb="FFD3F1FE"/>
      <color rgb="FFFFFFFF"/>
      <color rgb="FFF4B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RO%20Office\Risk%20Aggregation\Pillar%203\Pillar%203%202011\Excel_data\Old%20Excel%202010\P3.Seciritisation%202010.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_Group%20Reporting%20&amp;%20Controlling\Capital%20adequacy\Reporting%20External\Disclosure\Disclosure%202021\Q2\test%20032021%20prod%20052021\ccr8\c34.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uritisations 2010"/>
      <sheetName val="Sheet1"/>
      <sheetName val="Sheet2"/>
      <sheetName val="#REF"/>
      <sheetName val="About"/>
      <sheetName val="1. Insurance"/>
    </sheetNames>
    <sheetDataSet>
      <sheetData sheetId="0">
        <row r="83">
          <cell r="G83">
            <v>1000000</v>
          </cell>
        </row>
      </sheetData>
      <sheetData sheetId="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put"/>
    </sheetNames>
    <sheetDataSet>
      <sheetData sheetId="0"/>
      <sheetData sheetId="1">
        <row r="1">
          <cell r="H1">
            <v>2</v>
          </cell>
          <cell r="N1">
            <v>1000</v>
          </cell>
        </row>
        <row r="2">
          <cell r="B2" t="str">
            <v>C0010R0020</v>
          </cell>
          <cell r="C2">
            <v>9700786.8139999993</v>
          </cell>
        </row>
        <row r="3">
          <cell r="B3" t="str">
            <v>C0010R0030</v>
          </cell>
          <cell r="C3">
            <v>3594884.0320000001</v>
          </cell>
        </row>
        <row r="4">
          <cell r="B4" t="str">
            <v>C0010R0040</v>
          </cell>
          <cell r="C4">
            <v>2197108.2400000002</v>
          </cell>
        </row>
        <row r="5">
          <cell r="B5" t="str">
            <v>C0010R0050</v>
          </cell>
          <cell r="C5">
            <v>3908794.5419999999</v>
          </cell>
        </row>
        <row r="6">
          <cell r="B6" t="str">
            <v>C0010R0060</v>
          </cell>
          <cell r="C6">
            <v>0</v>
          </cell>
        </row>
        <row r="7">
          <cell r="B7" t="str">
            <v>C0010R0070</v>
          </cell>
          <cell r="C7">
            <v>4732987.443</v>
          </cell>
        </row>
        <row r="8">
          <cell r="B8" t="str">
            <v>C0010R0080</v>
          </cell>
          <cell r="C8">
            <v>4349610.2699999996</v>
          </cell>
        </row>
        <row r="9">
          <cell r="B9" t="str">
            <v>C0010R0090</v>
          </cell>
          <cell r="C9">
            <v>0</v>
          </cell>
        </row>
        <row r="10">
          <cell r="B10" t="str">
            <v>C0010R0100</v>
          </cell>
          <cell r="C10">
            <v>0</v>
          </cell>
        </row>
        <row r="11">
          <cell r="B11" t="str">
            <v>C0020R0010</v>
          </cell>
          <cell r="C11">
            <v>546112.08703599998</v>
          </cell>
        </row>
        <row r="12">
          <cell r="B12" t="str">
            <v>C0020R0020</v>
          </cell>
          <cell r="C12">
            <v>348670.91415099998</v>
          </cell>
        </row>
        <row r="13">
          <cell r="B13" t="str">
            <v>C0020R0030</v>
          </cell>
          <cell r="C13">
            <v>149777.71364900001</v>
          </cell>
        </row>
        <row r="14">
          <cell r="B14" t="str">
            <v>C0020R0040</v>
          </cell>
          <cell r="C14">
            <v>43942.164799999999</v>
          </cell>
        </row>
        <row r="15">
          <cell r="B15" t="str">
            <v>C0020R0050</v>
          </cell>
          <cell r="C15">
            <v>154951.03570199999</v>
          </cell>
        </row>
        <row r="16">
          <cell r="B16" t="str">
            <v>C0020R0060</v>
          </cell>
          <cell r="C16">
            <v>0</v>
          </cell>
        </row>
        <row r="17">
          <cell r="B17" t="str">
            <v>C0020R0080</v>
          </cell>
          <cell r="C17">
            <v>86992.205400000006</v>
          </cell>
        </row>
        <row r="18">
          <cell r="B18" t="str">
            <v>C0020R0090</v>
          </cell>
          <cell r="C18">
            <v>197441.17288500001</v>
          </cell>
        </row>
        <row r="19">
          <cell r="B19" t="str">
            <v>C0020R0100</v>
          </cell>
          <cell r="C19">
            <v>0</v>
          </cell>
        </row>
        <row r="20">
          <cell r="B20" t="str">
            <v>CurrPrefix</v>
          </cell>
          <cell r="C20">
            <v>1000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65920-A2C7-471E-9B5F-1F6455A25721}">
  <sheetPr codeName="Sheet49">
    <pageSetUpPr fitToPage="1"/>
  </sheetPr>
  <dimension ref="B3:C21"/>
  <sheetViews>
    <sheetView tabSelected="1" zoomScaleNormal="100" zoomScaleSheetLayoutView="110" workbookViewId="0"/>
  </sheetViews>
  <sheetFormatPr defaultColWidth="9.140625" defaultRowHeight="12.75"/>
  <cols>
    <col min="1" max="1" width="9.140625" style="1"/>
    <col min="2" max="2" width="16.42578125" style="1" customWidth="1"/>
    <col min="3" max="3" width="95.42578125" style="1" customWidth="1"/>
    <col min="4" max="16384" width="9.140625" style="1"/>
  </cols>
  <sheetData>
    <row r="3" spans="2:3" ht="25.5">
      <c r="B3" s="105" t="s">
        <v>11</v>
      </c>
      <c r="C3" s="105" t="s">
        <v>12</v>
      </c>
    </row>
    <row r="4" spans="2:3">
      <c r="B4" s="103" t="s">
        <v>3</v>
      </c>
      <c r="C4" s="103" t="s">
        <v>13</v>
      </c>
    </row>
    <row r="5" spans="2:3">
      <c r="B5" s="120" t="s">
        <v>4</v>
      </c>
      <c r="C5" s="103" t="s">
        <v>14</v>
      </c>
    </row>
    <row r="6" spans="2:3">
      <c r="B6" s="120" t="s">
        <v>5</v>
      </c>
      <c r="C6" s="103" t="s">
        <v>0</v>
      </c>
    </row>
    <row r="7" spans="2:3">
      <c r="B7" s="103" t="s">
        <v>6</v>
      </c>
      <c r="C7" s="103" t="s">
        <v>7</v>
      </c>
    </row>
    <row r="8" spans="2:3">
      <c r="B8" s="103" t="s">
        <v>8</v>
      </c>
      <c r="C8" s="103" t="s">
        <v>15</v>
      </c>
    </row>
    <row r="9" spans="2:3">
      <c r="B9" s="103" t="s">
        <v>9</v>
      </c>
      <c r="C9" s="103" t="s">
        <v>2</v>
      </c>
    </row>
    <row r="10" spans="2:3">
      <c r="B10" s="103" t="s">
        <v>10</v>
      </c>
      <c r="C10" s="103" t="s">
        <v>16</v>
      </c>
    </row>
    <row r="12" spans="2:3" ht="18.95" customHeight="1">
      <c r="B12" s="130" t="s">
        <v>17</v>
      </c>
      <c r="C12" s="131"/>
    </row>
    <row r="13" spans="2:3" ht="18.95" customHeight="1">
      <c r="B13" s="131"/>
      <c r="C13" s="131"/>
    </row>
    <row r="14" spans="2:3" ht="18.95" customHeight="1">
      <c r="B14" s="131"/>
      <c r="C14" s="131"/>
    </row>
    <row r="15" spans="2:3" ht="18.95" customHeight="1">
      <c r="B15" s="131"/>
      <c r="C15" s="131"/>
    </row>
    <row r="16" spans="2:3">
      <c r="B16" s="113" t="s">
        <v>18</v>
      </c>
    </row>
    <row r="18" spans="2:3">
      <c r="B18" s="114"/>
      <c r="C18" s="45"/>
    </row>
    <row r="19" spans="2:3">
      <c r="B19" s="114"/>
      <c r="C19" s="45"/>
    </row>
    <row r="20" spans="2:3">
      <c r="B20" s="1" t="s">
        <v>19</v>
      </c>
      <c r="C20" s="4"/>
    </row>
    <row r="21" spans="2:3">
      <c r="B21" s="1" t="s">
        <v>20</v>
      </c>
      <c r="C21" s="4"/>
    </row>
  </sheetData>
  <mergeCells count="1">
    <mergeCell ref="B12:C15"/>
  </mergeCells>
  <phoneticPr fontId="2" type="noConversion"/>
  <printOptions horizontalCentered="1"/>
  <pageMargins left="0.39370078740157483" right="0.35433070866141736" top="0.74803149606299213" bottom="0.74803149606299213" header="0.31496062992125984" footer="0.31496062992125984"/>
  <pageSetup paperSize="9" scale="85" orientation="portrait" verticalDpi="598"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4BB3A-33EC-43FD-9657-E8CCAF03CD7B}">
  <sheetPr>
    <pageSetUpPr fitToPage="1"/>
  </sheetPr>
  <dimension ref="A1:N53"/>
  <sheetViews>
    <sheetView zoomScaleNormal="100" zoomScaleSheetLayoutView="100" workbookViewId="0"/>
  </sheetViews>
  <sheetFormatPr defaultColWidth="9.140625" defaultRowHeight="12.75"/>
  <cols>
    <col min="1" max="1" width="8.85546875" style="43" customWidth="1"/>
    <col min="2" max="2" width="7.140625" style="43" customWidth="1"/>
    <col min="3" max="3" width="58.28515625" style="43" customWidth="1"/>
    <col min="4" max="8" width="14.5703125" style="43" customWidth="1"/>
    <col min="9" max="16384" width="9.140625" style="43"/>
  </cols>
  <sheetData>
    <row r="1" spans="1:14">
      <c r="A1" s="12" t="s">
        <v>21</v>
      </c>
      <c r="B1" s="22"/>
      <c r="C1" s="78"/>
      <c r="D1" s="79"/>
      <c r="E1" s="79"/>
      <c r="F1" s="80"/>
      <c r="G1" s="80"/>
      <c r="H1" s="6"/>
      <c r="I1" s="79"/>
      <c r="J1" s="79"/>
      <c r="K1" s="79"/>
      <c r="L1" s="79"/>
      <c r="M1" s="79"/>
      <c r="N1" s="79"/>
    </row>
    <row r="2" spans="1:14">
      <c r="A2" s="81"/>
      <c r="B2" s="81"/>
      <c r="C2" s="81"/>
      <c r="D2" s="79"/>
      <c r="E2" s="79"/>
      <c r="F2" s="79"/>
      <c r="G2" s="79"/>
      <c r="H2" s="79"/>
      <c r="I2" s="79"/>
      <c r="J2" s="79"/>
      <c r="K2" s="79"/>
      <c r="L2" s="79"/>
      <c r="M2" s="79"/>
      <c r="N2" s="79"/>
    </row>
    <row r="3" spans="1:14">
      <c r="A3" s="79"/>
      <c r="B3" s="80" t="s">
        <v>22</v>
      </c>
      <c r="C3" s="80"/>
      <c r="D3" s="79"/>
      <c r="E3" s="79"/>
      <c r="F3" s="79"/>
      <c r="G3" s="79"/>
      <c r="H3" s="79"/>
      <c r="I3" s="79"/>
      <c r="J3" s="79"/>
      <c r="K3" s="79"/>
      <c r="L3" s="79"/>
      <c r="M3" s="79"/>
      <c r="N3" s="79"/>
    </row>
    <row r="4" spans="1:14">
      <c r="A4" s="79"/>
      <c r="B4" s="79"/>
      <c r="C4" s="80"/>
      <c r="D4" s="79"/>
      <c r="E4" s="79"/>
      <c r="F4" s="79"/>
      <c r="G4" s="79"/>
      <c r="H4" s="79"/>
      <c r="I4" s="79"/>
      <c r="J4" s="79"/>
      <c r="K4" s="79"/>
      <c r="L4" s="79"/>
      <c r="M4" s="79"/>
      <c r="N4" s="79"/>
    </row>
    <row r="5" spans="1:14">
      <c r="A5" s="79"/>
      <c r="B5" s="19"/>
      <c r="C5" s="19"/>
      <c r="D5" s="82" t="s">
        <v>23</v>
      </c>
      <c r="E5" s="82" t="s">
        <v>24</v>
      </c>
      <c r="F5" s="82" t="s">
        <v>25</v>
      </c>
      <c r="G5" s="82" t="s">
        <v>26</v>
      </c>
      <c r="H5" s="82" t="s">
        <v>27</v>
      </c>
      <c r="I5" s="79"/>
      <c r="J5" s="79"/>
      <c r="K5" s="79"/>
      <c r="L5" s="79"/>
      <c r="M5" s="79"/>
      <c r="N5" s="79"/>
    </row>
    <row r="6" spans="1:14">
      <c r="A6" s="83"/>
      <c r="B6" s="122" t="s">
        <v>28</v>
      </c>
      <c r="C6" s="122"/>
      <c r="D6" s="123" t="s">
        <v>29</v>
      </c>
      <c r="E6" s="123" t="s">
        <v>30</v>
      </c>
      <c r="F6" s="123" t="s">
        <v>31</v>
      </c>
      <c r="G6" s="123" t="s">
        <v>32</v>
      </c>
      <c r="H6" s="123" t="s">
        <v>33</v>
      </c>
      <c r="I6" s="79"/>
      <c r="J6" s="79"/>
      <c r="K6" s="79"/>
      <c r="L6" s="79"/>
      <c r="M6" s="79"/>
      <c r="N6" s="79"/>
    </row>
    <row r="7" spans="1:14" ht="13.15" customHeight="1">
      <c r="A7" s="79"/>
      <c r="B7" s="132" t="s">
        <v>34</v>
      </c>
      <c r="C7" s="132"/>
      <c r="D7" s="132"/>
      <c r="E7" s="132"/>
      <c r="F7" s="132"/>
      <c r="G7" s="132"/>
      <c r="H7" s="132"/>
      <c r="I7" s="79"/>
      <c r="J7" s="79"/>
      <c r="K7" s="79"/>
      <c r="L7" s="79"/>
      <c r="M7" s="79"/>
      <c r="N7" s="79"/>
    </row>
    <row r="8" spans="1:14" ht="15" customHeight="1">
      <c r="A8" s="129"/>
      <c r="B8" s="82">
        <v>1</v>
      </c>
      <c r="C8" s="79" t="s">
        <v>35</v>
      </c>
      <c r="D8" s="84">
        <v>159889.99299999999</v>
      </c>
      <c r="E8" s="84">
        <v>158539.351</v>
      </c>
      <c r="F8" s="85">
        <v>154593.19699999999</v>
      </c>
      <c r="G8" s="85">
        <v>154820.78200000001</v>
      </c>
      <c r="H8" s="86">
        <v>151846.17360322285</v>
      </c>
      <c r="I8" s="79"/>
      <c r="J8" s="79"/>
      <c r="K8" s="79"/>
      <c r="L8" s="79"/>
      <c r="M8" s="79"/>
      <c r="N8" s="128"/>
    </row>
    <row r="9" spans="1:14">
      <c r="A9" s="129"/>
      <c r="B9" s="82">
        <v>2</v>
      </c>
      <c r="C9" s="87" t="s">
        <v>36</v>
      </c>
      <c r="D9" s="84">
        <v>175476.33300000001</v>
      </c>
      <c r="E9" s="84">
        <v>172926.31099999999</v>
      </c>
      <c r="F9" s="85">
        <v>163007.927</v>
      </c>
      <c r="G9" s="85">
        <v>168375.38200000001</v>
      </c>
      <c r="H9" s="86">
        <v>164984.29860322285</v>
      </c>
      <c r="I9" s="79"/>
      <c r="J9" s="79"/>
      <c r="K9" s="79"/>
      <c r="L9" s="79"/>
      <c r="M9" s="79"/>
      <c r="N9" s="128"/>
    </row>
    <row r="10" spans="1:14">
      <c r="A10" s="129"/>
      <c r="B10" s="82">
        <v>3</v>
      </c>
      <c r="C10" s="87" t="s">
        <v>37</v>
      </c>
      <c r="D10" s="84">
        <v>190303.989</v>
      </c>
      <c r="E10" s="84">
        <v>187413.87299999999</v>
      </c>
      <c r="F10" s="85">
        <v>176971.386</v>
      </c>
      <c r="G10" s="85">
        <v>181737.35</v>
      </c>
      <c r="H10" s="86">
        <v>173162.41860322285</v>
      </c>
      <c r="I10" s="79"/>
      <c r="J10" s="79"/>
      <c r="K10" s="79"/>
      <c r="L10" s="79"/>
      <c r="M10" s="79"/>
      <c r="N10" s="128"/>
    </row>
    <row r="11" spans="1:14" ht="13.15" customHeight="1">
      <c r="A11" s="129"/>
      <c r="B11" s="132" t="s">
        <v>38</v>
      </c>
      <c r="C11" s="132"/>
      <c r="D11" s="132"/>
      <c r="E11" s="132"/>
      <c r="F11" s="132"/>
      <c r="G11" s="132"/>
      <c r="H11" s="132"/>
      <c r="I11" s="79"/>
      <c r="J11" s="79"/>
      <c r="K11" s="79"/>
      <c r="L11" s="79"/>
      <c r="M11" s="79"/>
      <c r="N11" s="128"/>
    </row>
    <row r="12" spans="1:14" ht="15" customHeight="1">
      <c r="A12" s="129"/>
      <c r="B12" s="82">
        <v>4</v>
      </c>
      <c r="C12" s="87" t="s">
        <v>39</v>
      </c>
      <c r="D12" s="84">
        <v>881588.15917300002</v>
      </c>
      <c r="E12" s="84">
        <v>851024.93147700001</v>
      </c>
      <c r="F12" s="85">
        <v>828376.58686899999</v>
      </c>
      <c r="G12" s="85">
        <v>787490.135947</v>
      </c>
      <c r="H12" s="86">
        <v>753103.89814599999</v>
      </c>
      <c r="I12" s="79"/>
      <c r="J12" s="79"/>
      <c r="K12" s="79"/>
      <c r="L12" s="79"/>
      <c r="M12" s="79"/>
      <c r="N12" s="128"/>
    </row>
    <row r="13" spans="1:14" ht="13.15" customHeight="1">
      <c r="A13" s="129"/>
      <c r="B13" s="132" t="s">
        <v>40</v>
      </c>
      <c r="C13" s="132"/>
      <c r="D13" s="132"/>
      <c r="E13" s="132"/>
      <c r="F13" s="132"/>
      <c r="G13" s="132"/>
      <c r="H13" s="132"/>
      <c r="I13" s="79"/>
      <c r="J13" s="79"/>
      <c r="K13" s="79"/>
      <c r="L13" s="79"/>
      <c r="M13" s="79"/>
      <c r="N13" s="128"/>
    </row>
    <row r="14" spans="1:14" ht="12.95" customHeight="1">
      <c r="A14" s="129"/>
      <c r="B14" s="82">
        <v>5</v>
      </c>
      <c r="C14" s="79" t="s">
        <v>41</v>
      </c>
      <c r="D14" s="46">
        <v>18.136600000000001</v>
      </c>
      <c r="E14" s="46">
        <f>0.186292*100</f>
        <v>18.629200000000001</v>
      </c>
      <c r="F14" s="88">
        <v>18.662200000000002</v>
      </c>
      <c r="G14" s="88">
        <v>19.66</v>
      </c>
      <c r="H14" s="89">
        <v>20.162712452360935</v>
      </c>
      <c r="I14" s="79"/>
      <c r="J14" s="79"/>
      <c r="K14" s="79"/>
      <c r="L14" s="79"/>
      <c r="M14" s="79"/>
      <c r="N14" s="128"/>
    </row>
    <row r="15" spans="1:14" ht="12.95" customHeight="1">
      <c r="A15" s="129"/>
      <c r="B15" s="82">
        <v>6</v>
      </c>
      <c r="C15" s="79" t="s">
        <v>42</v>
      </c>
      <c r="D15" s="46">
        <v>19.904599999999999</v>
      </c>
      <c r="E15" s="46">
        <f>0.203198*100</f>
        <v>20.319800000000001</v>
      </c>
      <c r="F15" s="88">
        <v>19.678000000000001</v>
      </c>
      <c r="G15" s="88">
        <v>21.3813</v>
      </c>
      <c r="H15" s="89">
        <v>21.907242658504718</v>
      </c>
      <c r="I15" s="79"/>
      <c r="J15" s="79"/>
      <c r="K15" s="79"/>
      <c r="L15" s="79"/>
      <c r="M15" s="79"/>
      <c r="N15" s="128"/>
    </row>
    <row r="16" spans="1:14" ht="12.95" customHeight="1">
      <c r="A16" s="129"/>
      <c r="B16" s="82">
        <v>7</v>
      </c>
      <c r="C16" s="79" t="s">
        <v>43</v>
      </c>
      <c r="D16" s="46">
        <v>21.586500000000001</v>
      </c>
      <c r="E16" s="46">
        <f>0.220221*100</f>
        <v>22.022100000000002</v>
      </c>
      <c r="F16" s="88">
        <v>21.363599999999998</v>
      </c>
      <c r="G16" s="88">
        <v>23.077999999999999</v>
      </c>
      <c r="H16" s="89">
        <v>22.993164536205576</v>
      </c>
      <c r="I16" s="79"/>
      <c r="J16" s="79"/>
      <c r="K16" s="79"/>
      <c r="L16" s="79"/>
      <c r="M16" s="79"/>
      <c r="N16" s="128"/>
    </row>
    <row r="17" spans="1:14" ht="13.15" customHeight="1">
      <c r="A17" s="129"/>
      <c r="B17" s="132" t="s">
        <v>44</v>
      </c>
      <c r="C17" s="132"/>
      <c r="D17" s="132"/>
      <c r="E17" s="132"/>
      <c r="F17" s="132"/>
      <c r="G17" s="132"/>
      <c r="H17" s="132"/>
      <c r="I17" s="79"/>
      <c r="J17" s="79"/>
      <c r="K17" s="79"/>
      <c r="L17" s="79"/>
      <c r="M17" s="79"/>
      <c r="N17" s="128"/>
    </row>
    <row r="18" spans="1:14" ht="25.5">
      <c r="A18" s="129"/>
      <c r="B18" s="82" t="s">
        <v>45</v>
      </c>
      <c r="C18" s="87" t="s">
        <v>46</v>
      </c>
      <c r="D18" s="46">
        <v>2.0244999999999997</v>
      </c>
      <c r="E18" s="46">
        <v>1.8319999999999999</v>
      </c>
      <c r="F18" s="90">
        <v>1.8319999999999999</v>
      </c>
      <c r="G18" s="90">
        <v>1.8320000000000001</v>
      </c>
      <c r="H18" s="46">
        <v>1.8319999999999999</v>
      </c>
      <c r="I18" s="79"/>
      <c r="J18" s="79"/>
      <c r="K18" s="79"/>
      <c r="L18" s="79"/>
      <c r="M18" s="79"/>
      <c r="N18" s="128"/>
    </row>
    <row r="19" spans="1:14">
      <c r="A19" s="129"/>
      <c r="B19" s="82" t="s">
        <v>47</v>
      </c>
      <c r="C19" s="87" t="s">
        <v>48</v>
      </c>
      <c r="D19" s="46">
        <v>1.351</v>
      </c>
      <c r="E19" s="46">
        <v>1.2170000000000001</v>
      </c>
      <c r="F19" s="91">
        <v>1.2170000000000001</v>
      </c>
      <c r="G19" s="91">
        <v>1.2170000000000001</v>
      </c>
      <c r="H19" s="91">
        <v>1.2170000000000001</v>
      </c>
      <c r="I19" s="79"/>
      <c r="J19" s="79"/>
      <c r="K19" s="79"/>
      <c r="L19" s="79"/>
      <c r="M19" s="79"/>
      <c r="N19" s="128"/>
    </row>
    <row r="20" spans="1:14">
      <c r="A20" s="129"/>
      <c r="B20" s="82" t="s">
        <v>49</v>
      </c>
      <c r="C20" s="87" t="s">
        <v>50</v>
      </c>
      <c r="D20" s="46">
        <v>1.5621</v>
      </c>
      <c r="E20" s="46">
        <v>1.411</v>
      </c>
      <c r="F20" s="90">
        <v>1.411</v>
      </c>
      <c r="G20" s="90">
        <v>1.411</v>
      </c>
      <c r="H20" s="46">
        <v>1.411</v>
      </c>
      <c r="I20" s="79"/>
      <c r="J20" s="79"/>
      <c r="K20" s="79"/>
      <c r="L20" s="79"/>
      <c r="M20" s="79"/>
      <c r="N20" s="128"/>
    </row>
    <row r="21" spans="1:14">
      <c r="A21" s="129"/>
      <c r="B21" s="82" t="s">
        <v>51</v>
      </c>
      <c r="C21" s="87" t="s">
        <v>52</v>
      </c>
      <c r="D21" s="46">
        <v>10.0245</v>
      </c>
      <c r="E21" s="46">
        <v>9.8320000000000007</v>
      </c>
      <c r="F21" s="90">
        <v>9.8320000000000007</v>
      </c>
      <c r="G21" s="90">
        <v>9.8320000000000007</v>
      </c>
      <c r="H21" s="46">
        <v>9.8320000000000007</v>
      </c>
      <c r="I21" s="79"/>
      <c r="J21" s="79"/>
      <c r="K21" s="79"/>
      <c r="L21" s="79"/>
      <c r="M21" s="79"/>
      <c r="N21" s="128"/>
    </row>
    <row r="22" spans="1:14">
      <c r="A22" s="129"/>
      <c r="B22" s="132" t="s">
        <v>53</v>
      </c>
      <c r="C22" s="132"/>
      <c r="D22" s="132"/>
      <c r="E22" s="132"/>
      <c r="F22" s="132"/>
      <c r="G22" s="132"/>
      <c r="H22" s="132"/>
      <c r="I22" s="79"/>
      <c r="J22" s="79"/>
      <c r="K22" s="79"/>
      <c r="L22" s="79"/>
      <c r="M22" s="79"/>
      <c r="N22" s="128"/>
    </row>
    <row r="23" spans="1:14" ht="13.15" customHeight="1">
      <c r="A23" s="129"/>
      <c r="B23" s="82">
        <v>8</v>
      </c>
      <c r="C23" s="87" t="s">
        <v>54</v>
      </c>
      <c r="D23" s="92">
        <v>2.4999999999631348</v>
      </c>
      <c r="E23" s="92">
        <v>2.5</v>
      </c>
      <c r="F23" s="92">
        <v>2.5</v>
      </c>
      <c r="G23" s="92">
        <v>2.5</v>
      </c>
      <c r="H23" s="92">
        <v>2.5</v>
      </c>
      <c r="I23" s="79"/>
      <c r="J23" s="79"/>
      <c r="K23" s="79"/>
      <c r="L23" s="79"/>
      <c r="M23" s="79"/>
      <c r="N23" s="128"/>
    </row>
    <row r="24" spans="1:14" ht="25.5">
      <c r="A24" s="129"/>
      <c r="B24" s="82" t="s">
        <v>55</v>
      </c>
      <c r="C24" s="87" t="s">
        <v>56</v>
      </c>
      <c r="D24" s="79"/>
      <c r="E24" s="79"/>
      <c r="F24" s="93"/>
      <c r="G24" s="93"/>
      <c r="H24" s="79"/>
      <c r="I24" s="79"/>
      <c r="J24" s="79"/>
      <c r="K24" s="79"/>
      <c r="L24" s="79"/>
      <c r="M24" s="79"/>
      <c r="N24" s="128"/>
    </row>
    <row r="25" spans="1:14">
      <c r="A25" s="129"/>
      <c r="B25" s="82">
        <v>9</v>
      </c>
      <c r="C25" s="87" t="s">
        <v>57</v>
      </c>
      <c r="D25" s="46">
        <v>0.63879998176051689</v>
      </c>
      <c r="E25" s="46">
        <v>0.10230005817679491</v>
      </c>
      <c r="F25" s="92">
        <v>7.3800009523528221E-2</v>
      </c>
      <c r="G25" s="92">
        <v>6.8199965368981597E-2</v>
      </c>
      <c r="H25" s="46">
        <v>6.6100000000000006E-2</v>
      </c>
      <c r="I25" s="79"/>
      <c r="J25" s="79"/>
      <c r="K25" s="79"/>
      <c r="L25" s="79"/>
      <c r="M25" s="79"/>
      <c r="N25" s="128"/>
    </row>
    <row r="26" spans="1:14" ht="13.15" customHeight="1">
      <c r="A26" s="129"/>
      <c r="B26" s="82" t="s">
        <v>58</v>
      </c>
      <c r="C26" s="79" t="s">
        <v>59</v>
      </c>
      <c r="D26" s="93">
        <v>3.0000000255005692</v>
      </c>
      <c r="E26" s="93">
        <v>3</v>
      </c>
      <c r="F26" s="93">
        <v>3</v>
      </c>
      <c r="G26" s="93">
        <v>3</v>
      </c>
      <c r="H26" s="93">
        <v>3</v>
      </c>
      <c r="I26" s="79"/>
      <c r="J26" s="79"/>
      <c r="K26" s="79"/>
      <c r="L26" s="79"/>
      <c r="M26" s="79"/>
      <c r="N26" s="128"/>
    </row>
    <row r="27" spans="1:14">
      <c r="A27" s="129"/>
      <c r="B27" s="82">
        <v>10</v>
      </c>
      <c r="C27" s="87" t="s">
        <v>60</v>
      </c>
      <c r="D27" s="84"/>
      <c r="E27" s="84"/>
      <c r="F27" s="94"/>
      <c r="G27" s="94"/>
      <c r="H27" s="95"/>
      <c r="I27" s="79"/>
      <c r="J27" s="79"/>
      <c r="K27" s="79"/>
      <c r="L27" s="79"/>
      <c r="M27" s="79"/>
      <c r="N27" s="128"/>
    </row>
    <row r="28" spans="1:14">
      <c r="A28" s="129"/>
      <c r="B28" s="82" t="s">
        <v>61</v>
      </c>
      <c r="C28" s="79" t="s">
        <v>62</v>
      </c>
      <c r="D28" s="96">
        <v>1.0000000463107399</v>
      </c>
      <c r="E28" s="96">
        <v>1</v>
      </c>
      <c r="F28" s="96">
        <v>1</v>
      </c>
      <c r="G28" s="96">
        <v>1</v>
      </c>
      <c r="H28" s="96">
        <v>1</v>
      </c>
      <c r="I28" s="79"/>
      <c r="J28" s="79"/>
      <c r="K28" s="79"/>
      <c r="L28" s="79"/>
      <c r="M28" s="79"/>
      <c r="N28" s="128"/>
    </row>
    <row r="29" spans="1:14">
      <c r="A29" s="129"/>
      <c r="B29" s="82">
        <v>11</v>
      </c>
      <c r="C29" s="87" t="s">
        <v>63</v>
      </c>
      <c r="D29" s="46">
        <v>7.1388000535349603</v>
      </c>
      <c r="E29" s="46">
        <v>6.6023000277423165</v>
      </c>
      <c r="F29" s="97">
        <v>6.57380007296267</v>
      </c>
      <c r="G29" s="97">
        <v>6.5681999098057497</v>
      </c>
      <c r="H29" s="46">
        <v>6.5660999999999996</v>
      </c>
      <c r="I29" s="79"/>
      <c r="J29" s="79"/>
      <c r="K29" s="79"/>
      <c r="L29" s="79"/>
      <c r="M29" s="79"/>
      <c r="N29" s="128"/>
    </row>
    <row r="30" spans="1:14">
      <c r="A30" s="129"/>
      <c r="B30" s="82" t="s">
        <v>64</v>
      </c>
      <c r="C30" s="87" t="s">
        <v>65</v>
      </c>
      <c r="D30" s="46">
        <v>17.1633</v>
      </c>
      <c r="E30" s="46">
        <v>16.407</v>
      </c>
      <c r="F30" s="97">
        <v>16.407</v>
      </c>
      <c r="G30" s="97">
        <v>16.399999999999999</v>
      </c>
      <c r="H30" s="90">
        <v>16.390999999999998</v>
      </c>
      <c r="I30" s="79"/>
      <c r="J30" s="79"/>
      <c r="K30" s="79"/>
      <c r="L30" s="79"/>
      <c r="M30" s="79"/>
      <c r="N30" s="128"/>
    </row>
    <row r="31" spans="1:14" ht="25.5">
      <c r="A31" s="129"/>
      <c r="B31" s="82">
        <v>12</v>
      </c>
      <c r="C31" s="87" t="s">
        <v>66</v>
      </c>
      <c r="D31" s="46">
        <v>11.562020863610959</v>
      </c>
      <c r="E31" s="46">
        <v>12.190136610584725</v>
      </c>
      <c r="F31" s="91">
        <v>11.531639198980693</v>
      </c>
      <c r="G31" s="91">
        <v>13.200000000000001</v>
      </c>
      <c r="H31" s="91">
        <v>13.200000000000001</v>
      </c>
      <c r="I31" s="79"/>
      <c r="J31" s="79"/>
      <c r="K31" s="79"/>
      <c r="L31" s="79"/>
      <c r="M31" s="79"/>
      <c r="N31" s="128"/>
    </row>
    <row r="32" spans="1:14">
      <c r="A32" s="129"/>
      <c r="B32" s="132" t="s">
        <v>67</v>
      </c>
      <c r="C32" s="132"/>
      <c r="D32" s="132"/>
      <c r="E32" s="132"/>
      <c r="F32" s="132"/>
      <c r="G32" s="132"/>
      <c r="H32" s="132"/>
      <c r="I32" s="79"/>
      <c r="J32" s="79"/>
      <c r="K32" s="79"/>
      <c r="L32" s="79"/>
      <c r="M32" s="79"/>
      <c r="N32" s="128"/>
    </row>
    <row r="33" spans="1:14" ht="15" customHeight="1">
      <c r="A33" s="129"/>
      <c r="B33" s="82">
        <v>13</v>
      </c>
      <c r="C33" s="79" t="s">
        <v>68</v>
      </c>
      <c r="D33" s="84">
        <v>4069778.819501</v>
      </c>
      <c r="E33" s="84">
        <v>4003075.2571470002</v>
      </c>
      <c r="F33" s="85">
        <v>3749850.9291050001</v>
      </c>
      <c r="G33" s="85">
        <v>3352452.36736</v>
      </c>
      <c r="H33" s="86">
        <v>3561793.1987899998</v>
      </c>
      <c r="I33" s="79"/>
      <c r="J33" s="79"/>
      <c r="K33" s="79"/>
      <c r="L33" s="79"/>
      <c r="M33" s="79"/>
      <c r="N33" s="128"/>
    </row>
    <row r="34" spans="1:14">
      <c r="A34" s="129"/>
      <c r="B34" s="82">
        <v>14</v>
      </c>
      <c r="C34" s="79" t="s">
        <v>69</v>
      </c>
      <c r="D34" s="46">
        <v>4.3117000000000001</v>
      </c>
      <c r="E34" s="46">
        <v>4.3197999999999999</v>
      </c>
      <c r="F34" s="98">
        <v>4.3471000000000002</v>
      </c>
      <c r="G34" s="98">
        <v>5.0225</v>
      </c>
      <c r="H34" s="98">
        <v>4.6320572067094927</v>
      </c>
      <c r="I34" s="79"/>
      <c r="J34" s="79"/>
      <c r="K34" s="79"/>
      <c r="L34" s="79"/>
      <c r="M34" s="79"/>
      <c r="N34" s="128"/>
    </row>
    <row r="35" spans="1:14">
      <c r="A35" s="129"/>
      <c r="B35" s="132" t="s">
        <v>70</v>
      </c>
      <c r="C35" s="132"/>
      <c r="D35" s="132"/>
      <c r="E35" s="132"/>
      <c r="F35" s="132"/>
      <c r="G35" s="132"/>
      <c r="H35" s="132"/>
      <c r="I35" s="79"/>
      <c r="J35" s="79"/>
      <c r="K35" s="79"/>
      <c r="L35" s="79"/>
      <c r="M35" s="79"/>
      <c r="N35" s="128"/>
    </row>
    <row r="36" spans="1:14" ht="31.5" customHeight="1">
      <c r="A36" s="129"/>
      <c r="B36" s="82" t="s">
        <v>71</v>
      </c>
      <c r="C36" s="87" t="s">
        <v>72</v>
      </c>
      <c r="D36" s="99"/>
      <c r="E36" s="99"/>
      <c r="F36" s="99"/>
      <c r="G36" s="99"/>
      <c r="H36" s="99"/>
      <c r="I36" s="79"/>
      <c r="J36" s="79"/>
      <c r="K36" s="79"/>
      <c r="L36" s="79"/>
      <c r="M36" s="79"/>
      <c r="N36" s="128"/>
    </row>
    <row r="37" spans="1:14">
      <c r="A37" s="129"/>
      <c r="B37" s="82" t="s">
        <v>73</v>
      </c>
      <c r="C37" s="87" t="s">
        <v>48</v>
      </c>
      <c r="D37" s="99"/>
      <c r="E37" s="99"/>
      <c r="F37" s="99"/>
      <c r="G37" s="99"/>
      <c r="H37" s="99"/>
      <c r="I37" s="79"/>
      <c r="J37" s="79"/>
      <c r="K37" s="79"/>
      <c r="L37" s="79"/>
      <c r="M37" s="79"/>
      <c r="N37" s="128"/>
    </row>
    <row r="38" spans="1:14">
      <c r="A38" s="129"/>
      <c r="B38" s="82" t="s">
        <v>74</v>
      </c>
      <c r="C38" s="87" t="s">
        <v>75</v>
      </c>
      <c r="D38" s="46">
        <v>3</v>
      </c>
      <c r="E38" s="46">
        <v>3</v>
      </c>
      <c r="F38" s="46">
        <v>3</v>
      </c>
      <c r="G38" s="46">
        <v>3</v>
      </c>
      <c r="H38" s="46">
        <v>3</v>
      </c>
      <c r="I38" s="79"/>
      <c r="J38" s="79"/>
      <c r="K38" s="79"/>
      <c r="L38" s="79"/>
      <c r="M38" s="79"/>
      <c r="N38" s="128"/>
    </row>
    <row r="39" spans="1:14">
      <c r="A39" s="129"/>
      <c r="B39" s="132" t="s">
        <v>76</v>
      </c>
      <c r="C39" s="132"/>
      <c r="D39" s="132"/>
      <c r="E39" s="132"/>
      <c r="F39" s="132"/>
      <c r="G39" s="132"/>
      <c r="H39" s="132"/>
      <c r="I39" s="79"/>
      <c r="J39" s="79"/>
      <c r="K39" s="79"/>
      <c r="L39" s="79"/>
      <c r="M39" s="79"/>
      <c r="N39" s="128"/>
    </row>
    <row r="40" spans="1:14">
      <c r="A40" s="129"/>
      <c r="B40" s="82" t="s">
        <v>77</v>
      </c>
      <c r="C40" s="87" t="s">
        <v>78</v>
      </c>
      <c r="D40" s="99"/>
      <c r="E40" s="99"/>
      <c r="F40" s="95"/>
      <c r="G40" s="95"/>
      <c r="H40" s="95"/>
      <c r="I40" s="79"/>
      <c r="J40" s="79"/>
      <c r="K40" s="79"/>
      <c r="L40" s="79"/>
      <c r="M40" s="79"/>
      <c r="N40" s="128"/>
    </row>
    <row r="41" spans="1:14">
      <c r="A41" s="129"/>
      <c r="B41" s="82" t="s">
        <v>79</v>
      </c>
      <c r="C41" s="87" t="s">
        <v>80</v>
      </c>
      <c r="D41" s="99">
        <v>3</v>
      </c>
      <c r="E41" s="99">
        <v>3</v>
      </c>
      <c r="F41" s="100">
        <v>3</v>
      </c>
      <c r="G41" s="100">
        <v>3</v>
      </c>
      <c r="H41" s="99">
        <v>3</v>
      </c>
      <c r="I41" s="79"/>
      <c r="J41" s="79"/>
      <c r="K41" s="79"/>
      <c r="L41" s="79"/>
      <c r="M41" s="79"/>
      <c r="N41" s="128"/>
    </row>
    <row r="42" spans="1:14">
      <c r="A42" s="129"/>
      <c r="B42" s="132" t="s">
        <v>81</v>
      </c>
      <c r="C42" s="132"/>
      <c r="D42" s="132"/>
      <c r="E42" s="132"/>
      <c r="F42" s="132"/>
      <c r="G42" s="132"/>
      <c r="H42" s="132"/>
      <c r="I42" s="79"/>
      <c r="J42" s="79"/>
      <c r="K42" s="79"/>
      <c r="L42" s="79"/>
      <c r="M42" s="79"/>
      <c r="N42" s="128"/>
    </row>
    <row r="43" spans="1:14" ht="15" customHeight="1">
      <c r="A43" s="129"/>
      <c r="B43" s="82">
        <v>15</v>
      </c>
      <c r="C43" s="87" t="s">
        <v>82</v>
      </c>
      <c r="D43" s="86">
        <v>1016773.21002298</v>
      </c>
      <c r="E43" s="86">
        <v>949192.23675593105</v>
      </c>
      <c r="F43" s="86">
        <v>909774.89593115437</v>
      </c>
      <c r="G43" s="86">
        <v>880569.24659703462</v>
      </c>
      <c r="H43" s="86">
        <v>821929.76011331636</v>
      </c>
      <c r="I43" s="79"/>
      <c r="J43" s="79"/>
      <c r="K43" s="79"/>
      <c r="L43" s="79"/>
      <c r="M43" s="79"/>
      <c r="N43" s="128"/>
    </row>
    <row r="44" spans="1:14">
      <c r="A44" s="129"/>
      <c r="B44" s="82" t="s">
        <v>83</v>
      </c>
      <c r="C44" s="79" t="s">
        <v>84</v>
      </c>
      <c r="D44" s="86">
        <v>1082875.96155821</v>
      </c>
      <c r="E44" s="86">
        <v>997319.09730337234</v>
      </c>
      <c r="F44" s="86">
        <v>940726.02252619877</v>
      </c>
      <c r="G44" s="86">
        <v>893873.83978036628</v>
      </c>
      <c r="H44" s="86">
        <v>827032.68159832677</v>
      </c>
      <c r="I44" s="79"/>
      <c r="J44" s="79"/>
      <c r="K44" s="79"/>
      <c r="L44" s="79"/>
      <c r="M44" s="79"/>
      <c r="N44" s="128"/>
    </row>
    <row r="45" spans="1:14">
      <c r="A45" s="129"/>
      <c r="B45" s="82" t="s">
        <v>85</v>
      </c>
      <c r="C45" s="79" t="s">
        <v>86</v>
      </c>
      <c r="D45" s="86">
        <v>268675.19556217798</v>
      </c>
      <c r="E45" s="86">
        <v>246268.87061868829</v>
      </c>
      <c r="F45" s="86">
        <v>226910.64288718504</v>
      </c>
      <c r="G45" s="86">
        <v>215751.82859464898</v>
      </c>
      <c r="H45" s="86">
        <v>206904.90858718945</v>
      </c>
      <c r="I45" s="79"/>
      <c r="J45" s="79"/>
      <c r="K45" s="79"/>
      <c r="L45" s="79"/>
      <c r="M45" s="79"/>
      <c r="N45" s="128"/>
    </row>
    <row r="46" spans="1:14">
      <c r="A46" s="129"/>
      <c r="B46" s="82">
        <v>16</v>
      </c>
      <c r="C46" s="87" t="s">
        <v>87</v>
      </c>
      <c r="D46" s="86">
        <v>814200.76599603496</v>
      </c>
      <c r="E46" s="86">
        <v>751050.22668468463</v>
      </c>
      <c r="F46" s="86">
        <v>713815.37963901332</v>
      </c>
      <c r="G46" s="86">
        <v>678122.01118571684</v>
      </c>
      <c r="H46" s="86">
        <v>620127.77301113703</v>
      </c>
      <c r="I46" s="79"/>
      <c r="J46" s="79"/>
      <c r="K46" s="79"/>
      <c r="L46" s="79"/>
      <c r="M46" s="79"/>
      <c r="N46" s="128"/>
    </row>
    <row r="47" spans="1:14" ht="14.25">
      <c r="A47" s="129"/>
      <c r="B47" s="82">
        <v>17</v>
      </c>
      <c r="C47" s="87" t="s">
        <v>88</v>
      </c>
      <c r="D47" s="101">
        <v>125.656816666667</v>
      </c>
      <c r="E47" s="101">
        <f>1.27106241180709*100</f>
        <v>127.10624118070899</v>
      </c>
      <c r="F47" s="102">
        <v>128.20252088586599</v>
      </c>
      <c r="G47" s="102">
        <v>130.62204916666701</v>
      </c>
      <c r="H47" s="101">
        <v>133.80754571686199</v>
      </c>
      <c r="I47" s="79"/>
      <c r="J47" s="79"/>
      <c r="K47" s="79"/>
      <c r="L47" s="79"/>
      <c r="M47" s="79"/>
      <c r="N47" s="128"/>
    </row>
    <row r="48" spans="1:14">
      <c r="A48" s="129"/>
      <c r="B48" s="132" t="s">
        <v>89</v>
      </c>
      <c r="C48" s="132"/>
      <c r="D48" s="132"/>
      <c r="E48" s="132"/>
      <c r="F48" s="132"/>
      <c r="G48" s="132"/>
      <c r="H48" s="132"/>
      <c r="I48" s="79"/>
      <c r="J48" s="79"/>
      <c r="K48" s="79"/>
      <c r="L48" s="79"/>
      <c r="M48" s="79"/>
      <c r="N48" s="128"/>
    </row>
    <row r="49" spans="1:14" ht="15" customHeight="1">
      <c r="A49" s="129"/>
      <c r="B49" s="82">
        <v>18</v>
      </c>
      <c r="C49" s="87" t="s">
        <v>90</v>
      </c>
      <c r="D49" s="86">
        <v>1679014.1318302399</v>
      </c>
      <c r="E49" s="86">
        <v>1667260.4777682829</v>
      </c>
      <c r="F49" s="86">
        <v>1590347.3196927509</v>
      </c>
      <c r="G49" s="86">
        <v>1567832.2690706889</v>
      </c>
      <c r="H49" s="86">
        <v>1545511.1317453701</v>
      </c>
      <c r="I49" s="79"/>
      <c r="J49" s="79"/>
      <c r="K49" s="79"/>
      <c r="L49" s="79"/>
      <c r="M49" s="79"/>
      <c r="N49" s="128"/>
    </row>
    <row r="50" spans="1:14">
      <c r="A50" s="129"/>
      <c r="B50" s="82">
        <v>19</v>
      </c>
      <c r="C50" s="87" t="s">
        <v>91</v>
      </c>
      <c r="D50" s="86">
        <v>1539684.7275439</v>
      </c>
      <c r="E50" s="86">
        <v>1510573.9754672719</v>
      </c>
      <c r="F50" s="86">
        <v>1476946.30943727</v>
      </c>
      <c r="G50" s="86">
        <v>1413564.87631774</v>
      </c>
      <c r="H50" s="86">
        <v>1396516.138565907</v>
      </c>
      <c r="I50" s="79"/>
      <c r="J50" s="79"/>
      <c r="K50" s="79"/>
      <c r="L50" s="79"/>
      <c r="M50" s="79"/>
      <c r="N50" s="128"/>
    </row>
    <row r="51" spans="1:14">
      <c r="A51" s="129"/>
      <c r="B51" s="82">
        <v>20</v>
      </c>
      <c r="C51" s="87" t="s">
        <v>92</v>
      </c>
      <c r="D51" s="101">
        <v>109.0492</v>
      </c>
      <c r="E51" s="101">
        <v>110.37260000000001</v>
      </c>
      <c r="F51" s="101">
        <v>107.6781</v>
      </c>
      <c r="G51" s="101">
        <v>110.9134</v>
      </c>
      <c r="H51" s="101">
        <v>111.304997849</v>
      </c>
      <c r="I51" s="79"/>
      <c r="J51" s="79"/>
      <c r="K51" s="79"/>
      <c r="L51" s="79"/>
      <c r="M51" s="79"/>
      <c r="N51" s="128"/>
    </row>
    <row r="53" spans="1:14" ht="14.25">
      <c r="A53" s="79"/>
      <c r="B53" s="79" t="s">
        <v>93</v>
      </c>
      <c r="C53" s="79"/>
      <c r="D53" s="79"/>
      <c r="E53" s="79"/>
      <c r="F53" s="79"/>
      <c r="G53" s="79"/>
      <c r="H53" s="79"/>
      <c r="I53" s="79"/>
      <c r="J53" s="79"/>
      <c r="K53" s="79"/>
      <c r="L53" s="79"/>
      <c r="M53" s="79"/>
      <c r="N53" s="79"/>
    </row>
  </sheetData>
  <mergeCells count="10">
    <mergeCell ref="B35:H35"/>
    <mergeCell ref="B39:H39"/>
    <mergeCell ref="B42:H42"/>
    <mergeCell ref="B48:H48"/>
    <mergeCell ref="B7:H7"/>
    <mergeCell ref="B11:H11"/>
    <mergeCell ref="B13:H13"/>
    <mergeCell ref="B17:H17"/>
    <mergeCell ref="B22:H22"/>
    <mergeCell ref="B32:H32"/>
  </mergeCells>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9C5DD-0365-4CCA-BDBB-5175E8E095C3}">
  <sheetPr>
    <pageSetUpPr fitToPage="1"/>
  </sheetPr>
  <dimension ref="A1:K52"/>
  <sheetViews>
    <sheetView zoomScale="90" zoomScaleNormal="90" zoomScaleSheetLayoutView="100" workbookViewId="0"/>
  </sheetViews>
  <sheetFormatPr defaultColWidth="9.140625" defaultRowHeight="12.75"/>
  <cols>
    <col min="1" max="1" width="8.85546875" style="6" customWidth="1"/>
    <col min="2" max="2" width="10.28515625" style="6" customWidth="1"/>
    <col min="3" max="3" width="34.28515625" style="6" customWidth="1"/>
    <col min="4" max="4" width="26" style="6" customWidth="1"/>
    <col min="5" max="5" width="23.5703125" style="6" customWidth="1"/>
    <col min="6" max="6" width="20" style="6" customWidth="1"/>
    <col min="7" max="7" width="29.42578125" style="6" customWidth="1"/>
    <col min="8" max="8" width="25.5703125" style="6" customWidth="1"/>
    <col min="9" max="9" width="26" style="6" customWidth="1"/>
    <col min="10" max="10" width="23.42578125" style="6" customWidth="1"/>
    <col min="11" max="11" width="25.140625" style="6" customWidth="1"/>
    <col min="12" max="16384" width="9.140625" style="6"/>
  </cols>
  <sheetData>
    <row r="1" spans="1:11">
      <c r="A1" s="12" t="s">
        <v>21</v>
      </c>
    </row>
    <row r="2" spans="1:11">
      <c r="A2" s="7"/>
    </row>
    <row r="3" spans="1:11">
      <c r="B3" s="7" t="s">
        <v>14</v>
      </c>
    </row>
    <row r="4" spans="1:11">
      <c r="B4" s="7"/>
    </row>
    <row r="5" spans="1:11">
      <c r="C5" s="18" t="s">
        <v>94</v>
      </c>
    </row>
    <row r="6" spans="1:11">
      <c r="C6" s="18"/>
    </row>
    <row r="7" spans="1:11">
      <c r="B7" s="108"/>
      <c r="C7" s="168" t="s">
        <v>95</v>
      </c>
      <c r="D7" s="109" t="s">
        <v>23</v>
      </c>
      <c r="E7" s="109" t="s">
        <v>24</v>
      </c>
      <c r="F7" s="109" t="s">
        <v>25</v>
      </c>
      <c r="G7" s="109" t="s">
        <v>26</v>
      </c>
      <c r="H7" s="109" t="s">
        <v>27</v>
      </c>
      <c r="I7" s="109" t="s">
        <v>96</v>
      </c>
      <c r="J7" s="109" t="s">
        <v>97</v>
      </c>
      <c r="K7" s="109" t="s">
        <v>98</v>
      </c>
    </row>
    <row r="8" spans="1:11" ht="12.75" customHeight="1">
      <c r="B8" s="23" t="s">
        <v>99</v>
      </c>
      <c r="C8" s="169"/>
      <c r="D8" s="170" t="s">
        <v>100</v>
      </c>
      <c r="E8" s="171"/>
      <c r="F8" s="171"/>
      <c r="G8" s="172"/>
      <c r="H8" s="170" t="s">
        <v>101</v>
      </c>
      <c r="I8" s="171"/>
      <c r="J8" s="171"/>
      <c r="K8" s="172"/>
    </row>
    <row r="9" spans="1:11">
      <c r="B9" s="109" t="s">
        <v>102</v>
      </c>
      <c r="C9" s="107" t="s">
        <v>103</v>
      </c>
      <c r="D9" s="106" t="s">
        <v>104</v>
      </c>
      <c r="E9" s="106" t="s">
        <v>105</v>
      </c>
      <c r="F9" s="106" t="s">
        <v>106</v>
      </c>
      <c r="G9" s="106" t="s">
        <v>107</v>
      </c>
      <c r="H9" s="106" t="s">
        <v>104</v>
      </c>
      <c r="I9" s="106" t="s">
        <v>105</v>
      </c>
      <c r="J9" s="106" t="s">
        <v>106</v>
      </c>
      <c r="K9" s="106" t="s">
        <v>107</v>
      </c>
    </row>
    <row r="10" spans="1:11" ht="45.75" customHeight="1" thickBot="1">
      <c r="B10" s="109" t="s">
        <v>108</v>
      </c>
      <c r="C10" s="115" t="s">
        <v>109</v>
      </c>
      <c r="D10" s="115">
        <v>12</v>
      </c>
      <c r="E10" s="115">
        <v>12</v>
      </c>
      <c r="F10" s="115">
        <v>12</v>
      </c>
      <c r="G10" s="115">
        <v>12</v>
      </c>
      <c r="H10" s="115">
        <v>12</v>
      </c>
      <c r="I10" s="115">
        <v>12</v>
      </c>
      <c r="J10" s="115">
        <v>12</v>
      </c>
      <c r="K10" s="115">
        <v>12</v>
      </c>
    </row>
    <row r="11" spans="1:11" ht="13.5" customHeight="1" thickBot="1">
      <c r="B11" s="162" t="s">
        <v>110</v>
      </c>
      <c r="C11" s="163"/>
      <c r="D11" s="163"/>
      <c r="E11" s="163"/>
      <c r="F11" s="163"/>
      <c r="G11" s="163"/>
      <c r="H11" s="163"/>
      <c r="I11" s="163"/>
      <c r="J11" s="163"/>
      <c r="K11" s="164"/>
    </row>
    <row r="12" spans="1:11" ht="39" customHeight="1" thickBot="1">
      <c r="B12" s="48">
        <v>1</v>
      </c>
      <c r="C12" s="49" t="s">
        <v>111</v>
      </c>
      <c r="D12" s="159"/>
      <c r="E12" s="160"/>
      <c r="F12" s="160"/>
      <c r="G12" s="161"/>
      <c r="H12" s="50">
        <v>1016.7732100229834</v>
      </c>
      <c r="I12" s="50">
        <v>949.19223675593105</v>
      </c>
      <c r="J12" s="50">
        <v>909.77489593115445</v>
      </c>
      <c r="K12" s="51">
        <v>880.56924659703463</v>
      </c>
    </row>
    <row r="13" spans="1:11" ht="13.5" customHeight="1" thickBot="1">
      <c r="B13" s="162" t="s">
        <v>112</v>
      </c>
      <c r="C13" s="163"/>
      <c r="D13" s="163"/>
      <c r="E13" s="163"/>
      <c r="F13" s="163"/>
      <c r="G13" s="163"/>
      <c r="H13" s="163"/>
      <c r="I13" s="163"/>
      <c r="J13" s="163"/>
      <c r="K13" s="164"/>
    </row>
    <row r="14" spans="1:11" ht="69.75" customHeight="1" thickBot="1">
      <c r="B14" s="48">
        <v>2</v>
      </c>
      <c r="C14" s="52" t="s">
        <v>113</v>
      </c>
      <c r="D14" s="50">
        <v>543.44005462184134</v>
      </c>
      <c r="E14" s="50">
        <v>532.57021025206029</v>
      </c>
      <c r="F14" s="50">
        <v>517.00820445678175</v>
      </c>
      <c r="G14" s="50">
        <v>500.89156140118308</v>
      </c>
      <c r="H14" s="50">
        <v>41.235313547779825</v>
      </c>
      <c r="I14" s="50">
        <v>40.301002915901002</v>
      </c>
      <c r="J14" s="50">
        <v>38.847692452732666</v>
      </c>
      <c r="K14" s="51">
        <v>37.33581535164592</v>
      </c>
    </row>
    <row r="15" spans="1:11" ht="13.5" thickBot="1">
      <c r="B15" s="48">
        <v>3</v>
      </c>
      <c r="C15" s="53" t="s">
        <v>114</v>
      </c>
      <c r="D15" s="50">
        <v>348.82977440958661</v>
      </c>
      <c r="E15" s="50">
        <v>343.57677800130898</v>
      </c>
      <c r="F15" s="50">
        <v>337.12055065069404</v>
      </c>
      <c r="G15" s="50">
        <v>330.47327044286141</v>
      </c>
      <c r="H15" s="50">
        <v>17.441488720479253</v>
      </c>
      <c r="I15" s="50">
        <v>17.178838900065415</v>
      </c>
      <c r="J15" s="50">
        <v>16.856027532534664</v>
      </c>
      <c r="K15" s="51">
        <v>16.523663522142996</v>
      </c>
    </row>
    <row r="16" spans="1:11" ht="13.5" thickBot="1">
      <c r="B16" s="48">
        <v>4</v>
      </c>
      <c r="C16" s="53" t="s">
        <v>115</v>
      </c>
      <c r="D16" s="50">
        <v>194.61028021225476</v>
      </c>
      <c r="E16" s="50">
        <v>188.99343225075134</v>
      </c>
      <c r="F16" s="50">
        <v>179.88765380608783</v>
      </c>
      <c r="G16" s="50">
        <v>170.41829095832165</v>
      </c>
      <c r="H16" s="50">
        <v>23.793824827300583</v>
      </c>
      <c r="I16" s="50">
        <v>23.122164015835665</v>
      </c>
      <c r="J16" s="50">
        <v>21.991664920198001</v>
      </c>
      <c r="K16" s="51">
        <v>20.812151829502916</v>
      </c>
    </row>
    <row r="17" spans="2:11" ht="13.5" thickBot="1">
      <c r="B17" s="48">
        <v>5</v>
      </c>
      <c r="C17" s="52" t="s">
        <v>116</v>
      </c>
      <c r="D17" s="50">
        <v>1433.3390727576602</v>
      </c>
      <c r="E17" s="50">
        <v>1361.8753822038959</v>
      </c>
      <c r="F17" s="50">
        <v>1302.740771199115</v>
      </c>
      <c r="G17" s="50">
        <v>1249.5270170968715</v>
      </c>
      <c r="H17" s="50">
        <v>758.48131790044749</v>
      </c>
      <c r="I17" s="50">
        <v>704.15490412444615</v>
      </c>
      <c r="J17" s="50">
        <v>669.12094162015171</v>
      </c>
      <c r="K17" s="54">
        <v>634.14023443614553</v>
      </c>
    </row>
    <row r="18" spans="2:11" ht="39" thickBot="1">
      <c r="B18" s="48">
        <v>6</v>
      </c>
      <c r="C18" s="55" t="s">
        <v>117</v>
      </c>
      <c r="D18" s="56">
        <v>941.43115862026684</v>
      </c>
      <c r="E18" s="56">
        <v>920.94040931331199</v>
      </c>
      <c r="F18" s="56">
        <v>887.93296341884252</v>
      </c>
      <c r="G18" s="56">
        <v>859.46413953168587</v>
      </c>
      <c r="H18" s="56">
        <v>295.11472714711596</v>
      </c>
      <c r="I18" s="56">
        <v>288.24964863938567</v>
      </c>
      <c r="J18" s="56">
        <v>277.23985833636897</v>
      </c>
      <c r="K18" s="54">
        <v>267.16208850486015</v>
      </c>
    </row>
    <row r="19" spans="2:11" ht="26.25" thickBot="1">
      <c r="B19" s="57">
        <v>7</v>
      </c>
      <c r="C19" s="58" t="s">
        <v>118</v>
      </c>
      <c r="D19" s="59">
        <v>418.82452278390087</v>
      </c>
      <c r="E19" s="59">
        <v>374.36201134346584</v>
      </c>
      <c r="F19" s="59">
        <v>345.70914045908847</v>
      </c>
      <c r="G19" s="59">
        <v>321.19241526519892</v>
      </c>
      <c r="H19" s="60">
        <v>390.28319939983919</v>
      </c>
      <c r="I19" s="60">
        <v>349.33229393794215</v>
      </c>
      <c r="J19" s="60">
        <v>322.78241596259892</v>
      </c>
      <c r="K19" s="54">
        <v>298.10768363129864</v>
      </c>
    </row>
    <row r="20" spans="2:11" ht="13.5" thickBot="1">
      <c r="B20" s="61">
        <v>8</v>
      </c>
      <c r="C20" s="58" t="s">
        <v>119</v>
      </c>
      <c r="D20" s="56">
        <v>73.083391353492416</v>
      </c>
      <c r="E20" s="56">
        <v>66.572961547118268</v>
      </c>
      <c r="F20" s="56">
        <v>69.098667321183839</v>
      </c>
      <c r="G20" s="56">
        <v>68.870462299986741</v>
      </c>
      <c r="H20" s="60">
        <v>73.083391353492416</v>
      </c>
      <c r="I20" s="60">
        <v>66.572961547118268</v>
      </c>
      <c r="J20" s="60">
        <v>69.098667321183839</v>
      </c>
      <c r="K20" s="62">
        <v>68.870462299986741</v>
      </c>
    </row>
    <row r="21" spans="2:11" ht="39" customHeight="1" thickBot="1">
      <c r="B21" s="61">
        <v>9</v>
      </c>
      <c r="C21" s="58" t="s">
        <v>120</v>
      </c>
      <c r="D21" s="165"/>
      <c r="E21" s="166"/>
      <c r="F21" s="166"/>
      <c r="G21" s="167"/>
      <c r="H21" s="60">
        <v>111.83828653548767</v>
      </c>
      <c r="I21" s="60">
        <v>96.563666008457247</v>
      </c>
      <c r="J21" s="60">
        <v>87.769973277695826</v>
      </c>
      <c r="K21" s="54">
        <v>83.99898435138374</v>
      </c>
    </row>
    <row r="22" spans="2:11" ht="13.5" thickBot="1">
      <c r="B22" s="61">
        <v>10</v>
      </c>
      <c r="C22" s="63" t="s">
        <v>121</v>
      </c>
      <c r="D22" s="59">
        <v>685.14220414884176</v>
      </c>
      <c r="E22" s="59">
        <v>664.46212996541647</v>
      </c>
      <c r="F22" s="59">
        <v>644.25930165918919</v>
      </c>
      <c r="G22" s="59">
        <v>626.40153790427837</v>
      </c>
      <c r="H22" s="59">
        <v>120.27426121520536</v>
      </c>
      <c r="I22" s="59">
        <v>109.07678740453217</v>
      </c>
      <c r="J22" s="59">
        <v>101.37939194958724</v>
      </c>
      <c r="K22" s="54">
        <v>97.745030931672247</v>
      </c>
    </row>
    <row r="23" spans="2:11" ht="26.25" thickBot="1">
      <c r="B23" s="48">
        <v>11</v>
      </c>
      <c r="C23" s="53" t="s">
        <v>122</v>
      </c>
      <c r="D23" s="50">
        <v>59.978897160957004</v>
      </c>
      <c r="E23" s="50">
        <v>50.222461181819504</v>
      </c>
      <c r="F23" s="50">
        <v>44.896526605728837</v>
      </c>
      <c r="G23" s="50">
        <v>43.39918565591617</v>
      </c>
      <c r="H23" s="50">
        <v>41.342927684100005</v>
      </c>
      <c r="I23" s="50">
        <v>32.160886668426251</v>
      </c>
      <c r="J23" s="50">
        <v>27.112619175319086</v>
      </c>
      <c r="K23" s="54">
        <v>26.25937282176783</v>
      </c>
    </row>
    <row r="24" spans="2:11" ht="55.5" customHeight="1" thickBot="1">
      <c r="B24" s="48">
        <v>12</v>
      </c>
      <c r="C24" s="53" t="s">
        <v>123</v>
      </c>
      <c r="D24" s="50"/>
      <c r="E24" s="50"/>
      <c r="F24" s="50"/>
      <c r="G24" s="50"/>
      <c r="H24" s="50"/>
      <c r="I24" s="50"/>
      <c r="J24" s="50"/>
      <c r="K24" s="54"/>
    </row>
    <row r="25" spans="2:11" ht="13.5" thickBot="1">
      <c r="B25" s="48">
        <v>13</v>
      </c>
      <c r="C25" s="53" t="s">
        <v>124</v>
      </c>
      <c r="D25" s="50">
        <v>625.16330698788477</v>
      </c>
      <c r="E25" s="50">
        <v>614.23966878359704</v>
      </c>
      <c r="F25" s="50">
        <v>599.36277505346038</v>
      </c>
      <c r="G25" s="50">
        <v>583.00235224836217</v>
      </c>
      <c r="H25" s="50">
        <v>78.931333531105352</v>
      </c>
      <c r="I25" s="50">
        <v>76.915900736105911</v>
      </c>
      <c r="J25" s="50">
        <v>74.266772774268176</v>
      </c>
      <c r="K25" s="54">
        <v>71.485658109904421</v>
      </c>
    </row>
    <row r="26" spans="2:11" ht="50.25" customHeight="1" thickBot="1">
      <c r="B26" s="48">
        <v>14</v>
      </c>
      <c r="C26" s="52" t="s">
        <v>125</v>
      </c>
      <c r="D26" s="50">
        <v>72.104901954395487</v>
      </c>
      <c r="E26" s="50">
        <v>72.382231053216984</v>
      </c>
      <c r="F26" s="50">
        <v>71.453671244585834</v>
      </c>
      <c r="G26" s="50">
        <v>66.872719451270342</v>
      </c>
      <c r="H26" s="50">
        <v>39.111007347283163</v>
      </c>
      <c r="I26" s="50">
        <v>35.495014373616996</v>
      </c>
      <c r="J26" s="50">
        <v>32.090733616125668</v>
      </c>
      <c r="K26" s="54">
        <v>29.359941504570003</v>
      </c>
    </row>
    <row r="27" spans="2:11" ht="13.5" thickBot="1">
      <c r="B27" s="48">
        <v>15</v>
      </c>
      <c r="C27" s="52" t="s">
        <v>126</v>
      </c>
      <c r="D27" s="50">
        <v>228.11279440545664</v>
      </c>
      <c r="E27" s="56">
        <v>223.22698442007828</v>
      </c>
      <c r="F27" s="56">
        <v>218.41809281622949</v>
      </c>
      <c r="G27" s="56">
        <v>213.67617230089041</v>
      </c>
      <c r="H27" s="56">
        <v>11.935775012009417</v>
      </c>
      <c r="I27" s="56">
        <v>11.727722476418753</v>
      </c>
      <c r="J27" s="56">
        <v>11.517289609905584</v>
      </c>
      <c r="K27" s="54">
        <v>11.293833204948918</v>
      </c>
    </row>
    <row r="28" spans="2:11" ht="39" customHeight="1" thickBot="1">
      <c r="B28" s="48">
        <v>16</v>
      </c>
      <c r="C28" s="52" t="s">
        <v>127</v>
      </c>
      <c r="D28" s="159"/>
      <c r="E28" s="160"/>
      <c r="F28" s="160"/>
      <c r="G28" s="161"/>
      <c r="H28" s="50">
        <v>1082.8759615582128</v>
      </c>
      <c r="I28" s="50">
        <v>997.31909730337236</v>
      </c>
      <c r="J28" s="50">
        <v>940.72602252619868</v>
      </c>
      <c r="K28" s="54">
        <v>893.87383978036632</v>
      </c>
    </row>
    <row r="29" spans="2:11" ht="13.5" customHeight="1" thickBot="1">
      <c r="B29" s="162" t="s">
        <v>128</v>
      </c>
      <c r="C29" s="163"/>
      <c r="D29" s="163"/>
      <c r="E29" s="163"/>
      <c r="F29" s="163"/>
      <c r="G29" s="163"/>
      <c r="H29" s="163"/>
      <c r="I29" s="163"/>
      <c r="J29" s="163"/>
      <c r="K29" s="163"/>
    </row>
    <row r="30" spans="2:11" ht="109.5" customHeight="1" thickBot="1">
      <c r="B30" s="48">
        <v>17</v>
      </c>
      <c r="C30" s="52" t="s">
        <v>129</v>
      </c>
      <c r="D30" s="50">
        <v>390.12734222196315</v>
      </c>
      <c r="E30" s="50">
        <v>361.05224256946008</v>
      </c>
      <c r="F30" s="50">
        <v>339.13259582814925</v>
      </c>
      <c r="G30" s="50">
        <v>329.87767005097618</v>
      </c>
      <c r="H30" s="50">
        <v>118.06737517410114</v>
      </c>
      <c r="I30" s="50">
        <v>107.06080902154115</v>
      </c>
      <c r="J30" s="50">
        <v>99.366213892179914</v>
      </c>
      <c r="K30" s="54">
        <v>97.989916860427002</v>
      </c>
    </row>
    <row r="31" spans="2:11" ht="84.75" customHeight="1" thickBot="1">
      <c r="B31" s="48">
        <v>18</v>
      </c>
      <c r="C31" s="52" t="s">
        <v>130</v>
      </c>
      <c r="D31" s="50">
        <v>133.46119174248923</v>
      </c>
      <c r="E31" s="50">
        <v>126.97900007085232</v>
      </c>
      <c r="F31" s="50">
        <v>119.18290515765649</v>
      </c>
      <c r="G31" s="50">
        <v>113.66538655696399</v>
      </c>
      <c r="H31" s="50">
        <v>104.15777157560923</v>
      </c>
      <c r="I31" s="50">
        <v>99.31992791761084</v>
      </c>
      <c r="J31" s="50">
        <v>92.461304170612848</v>
      </c>
      <c r="K31" s="54">
        <v>87.278784060126497</v>
      </c>
    </row>
    <row r="32" spans="2:11" ht="13.5" thickBot="1">
      <c r="B32" s="47">
        <v>19</v>
      </c>
      <c r="C32" s="49" t="s">
        <v>131</v>
      </c>
      <c r="D32" s="50">
        <v>46.450048812467493</v>
      </c>
      <c r="E32" s="50">
        <v>39.888133679536331</v>
      </c>
      <c r="F32" s="50">
        <v>35.083124824392662</v>
      </c>
      <c r="G32" s="50">
        <v>30.483127674095833</v>
      </c>
      <c r="H32" s="50">
        <v>46.450048812467493</v>
      </c>
      <c r="I32" s="64">
        <v>39.888133679536331</v>
      </c>
      <c r="J32" s="64">
        <v>35.083124824392662</v>
      </c>
      <c r="K32" s="65">
        <v>30.483127674095833</v>
      </c>
    </row>
    <row r="33" spans="2:11" ht="20.100000000000001" customHeight="1">
      <c r="B33" s="145" t="s">
        <v>132</v>
      </c>
      <c r="C33" s="157" t="s">
        <v>133</v>
      </c>
      <c r="D33" s="149"/>
      <c r="E33" s="150"/>
      <c r="F33" s="150"/>
      <c r="G33" s="151"/>
      <c r="H33" s="133"/>
      <c r="I33" s="133"/>
      <c r="J33" s="133"/>
      <c r="K33" s="133"/>
    </row>
    <row r="34" spans="2:11" ht="20.100000000000001" customHeight="1" thickBot="1">
      <c r="B34" s="155"/>
      <c r="C34" s="158"/>
      <c r="D34" s="152"/>
      <c r="E34" s="153"/>
      <c r="F34" s="153"/>
      <c r="G34" s="154"/>
      <c r="H34" s="134"/>
      <c r="I34" s="134"/>
      <c r="J34" s="134"/>
      <c r="K34" s="134"/>
    </row>
    <row r="35" spans="2:11" ht="12.75" customHeight="1">
      <c r="B35" s="145" t="s">
        <v>134</v>
      </c>
      <c r="C35" s="157" t="s">
        <v>135</v>
      </c>
      <c r="D35" s="149"/>
      <c r="E35" s="150"/>
      <c r="F35" s="150"/>
      <c r="G35" s="151"/>
      <c r="H35" s="133"/>
      <c r="I35" s="133"/>
      <c r="J35" s="133"/>
      <c r="K35" s="133"/>
    </row>
    <row r="36" spans="2:11" ht="24" customHeight="1" thickBot="1">
      <c r="B36" s="155"/>
      <c r="C36" s="158"/>
      <c r="D36" s="152"/>
      <c r="E36" s="153"/>
      <c r="F36" s="153"/>
      <c r="G36" s="154"/>
      <c r="H36" s="134"/>
      <c r="I36" s="134"/>
      <c r="J36" s="134"/>
      <c r="K36" s="134"/>
    </row>
    <row r="37" spans="2:11" ht="180.75" customHeight="1" thickBot="1">
      <c r="B37" s="47">
        <v>20</v>
      </c>
      <c r="C37" s="49" t="s">
        <v>136</v>
      </c>
      <c r="D37" s="50">
        <v>570.03858277691995</v>
      </c>
      <c r="E37" s="50">
        <v>527.91937631984865</v>
      </c>
      <c r="F37" s="50">
        <v>493.39862581019838</v>
      </c>
      <c r="G37" s="50">
        <v>474.02618428203601</v>
      </c>
      <c r="H37" s="50">
        <v>268.67519556217786</v>
      </c>
      <c r="I37" s="64">
        <v>246.26887061868828</v>
      </c>
      <c r="J37" s="64">
        <v>226.91064288718545</v>
      </c>
      <c r="K37" s="65">
        <v>215.751828594649</v>
      </c>
    </row>
    <row r="38" spans="2:11">
      <c r="B38" s="145" t="s">
        <v>137</v>
      </c>
      <c r="C38" s="147" t="s">
        <v>138</v>
      </c>
      <c r="D38" s="133"/>
      <c r="E38" s="133"/>
      <c r="F38" s="133"/>
      <c r="G38" s="133"/>
      <c r="H38" s="133"/>
      <c r="I38" s="133"/>
      <c r="J38" s="133"/>
      <c r="K38" s="133"/>
    </row>
    <row r="39" spans="2:11" ht="13.5" thickBot="1">
      <c r="B39" s="155"/>
      <c r="C39" s="156"/>
      <c r="D39" s="134"/>
      <c r="E39" s="134"/>
      <c r="F39" s="134"/>
      <c r="G39" s="134"/>
      <c r="H39" s="134"/>
      <c r="I39" s="134"/>
      <c r="J39" s="134"/>
      <c r="K39" s="134"/>
    </row>
    <row r="40" spans="2:11">
      <c r="B40" s="145" t="s">
        <v>139</v>
      </c>
      <c r="C40" s="147" t="s">
        <v>140</v>
      </c>
      <c r="D40" s="133"/>
      <c r="E40" s="133"/>
      <c r="F40" s="133"/>
      <c r="G40" s="133"/>
      <c r="H40" s="133"/>
      <c r="I40" s="133"/>
      <c r="J40" s="133"/>
      <c r="K40" s="133"/>
    </row>
    <row r="41" spans="2:11" ht="13.5" thickBot="1">
      <c r="B41" s="155"/>
      <c r="C41" s="156"/>
      <c r="D41" s="134"/>
      <c r="E41" s="134"/>
      <c r="F41" s="134"/>
      <c r="G41" s="134"/>
      <c r="H41" s="134"/>
      <c r="I41" s="134"/>
      <c r="J41" s="134"/>
      <c r="K41" s="134"/>
    </row>
    <row r="42" spans="2:11">
      <c r="B42" s="145" t="s">
        <v>141</v>
      </c>
      <c r="C42" s="147" t="s">
        <v>142</v>
      </c>
      <c r="D42" s="141">
        <v>396.14100000000002</v>
      </c>
      <c r="E42" s="141">
        <v>369.58902761874396</v>
      </c>
      <c r="F42" s="141">
        <v>352.17973561328</v>
      </c>
      <c r="G42" s="141">
        <v>344.61536077690499</v>
      </c>
      <c r="H42" s="141">
        <v>268.67500000000001</v>
      </c>
      <c r="I42" s="141">
        <v>246.26887061868783</v>
      </c>
      <c r="J42" s="141">
        <v>226.91064288718499</v>
      </c>
      <c r="K42" s="141">
        <v>215.751828594649</v>
      </c>
    </row>
    <row r="43" spans="2:11">
      <c r="B43" s="146"/>
      <c r="C43" s="148"/>
      <c r="D43" s="142"/>
      <c r="E43" s="142">
        <v>0</v>
      </c>
      <c r="F43" s="142">
        <v>0</v>
      </c>
      <c r="G43" s="142">
        <v>0</v>
      </c>
      <c r="H43" s="142"/>
      <c r="I43" s="142">
        <v>0</v>
      </c>
      <c r="J43" s="142">
        <v>0</v>
      </c>
      <c r="K43" s="142">
        <v>0</v>
      </c>
    </row>
    <row r="44" spans="2:11">
      <c r="B44" s="143" t="s">
        <v>143</v>
      </c>
      <c r="C44" s="144"/>
      <c r="D44" s="144"/>
      <c r="E44" s="144"/>
      <c r="F44" s="144"/>
      <c r="G44" s="144"/>
      <c r="H44" s="144"/>
      <c r="I44" s="144"/>
      <c r="J44" s="144"/>
      <c r="K44" s="144"/>
    </row>
    <row r="45" spans="2:11" ht="20.100000000000001" customHeight="1" thickBot="1">
      <c r="B45" s="66">
        <v>21</v>
      </c>
      <c r="C45" s="13" t="s">
        <v>144</v>
      </c>
      <c r="D45" s="135"/>
      <c r="E45" s="136"/>
      <c r="F45" s="136"/>
      <c r="G45" s="137"/>
      <c r="H45" s="62">
        <v>1016.7732100229834</v>
      </c>
      <c r="I45" s="67">
        <v>949.19223675593105</v>
      </c>
      <c r="J45" s="67">
        <v>909.77489593115445</v>
      </c>
      <c r="K45" s="68">
        <v>880.56924659703463</v>
      </c>
    </row>
    <row r="46" spans="2:11" ht="20.100000000000001" customHeight="1" thickBot="1">
      <c r="B46" s="69">
        <v>22</v>
      </c>
      <c r="C46" s="70" t="s">
        <v>145</v>
      </c>
      <c r="D46" s="138"/>
      <c r="E46" s="139"/>
      <c r="F46" s="139"/>
      <c r="G46" s="140"/>
      <c r="H46" s="56">
        <v>814.20076599603533</v>
      </c>
      <c r="I46" s="71">
        <v>751.05022668468462</v>
      </c>
      <c r="J46" s="71">
        <v>713.81537963901326</v>
      </c>
      <c r="K46" s="65">
        <v>678.12201118571681</v>
      </c>
    </row>
    <row r="47" spans="2:11" ht="20.100000000000001" customHeight="1" thickBot="1">
      <c r="B47" s="72">
        <v>23</v>
      </c>
      <c r="C47" s="73" t="s">
        <v>146</v>
      </c>
      <c r="D47" s="138"/>
      <c r="E47" s="139"/>
      <c r="F47" s="139"/>
      <c r="G47" s="140"/>
      <c r="H47" s="125">
        <v>1.2565681666666666</v>
      </c>
      <c r="I47" s="74">
        <v>1.2710624118070866</v>
      </c>
      <c r="J47" s="74">
        <v>1.282025208858655</v>
      </c>
      <c r="K47" s="75">
        <v>1.30622049166667</v>
      </c>
    </row>
    <row r="49" spans="8:11">
      <c r="H49" s="116"/>
      <c r="I49" s="116"/>
      <c r="J49" s="116"/>
      <c r="K49" s="116"/>
    </row>
    <row r="50" spans="8:11">
      <c r="H50" s="117"/>
      <c r="I50" s="117"/>
      <c r="J50" s="117"/>
      <c r="K50" s="117"/>
    </row>
    <row r="51" spans="8:11">
      <c r="H51" s="116"/>
      <c r="I51" s="116"/>
      <c r="J51" s="116"/>
      <c r="K51" s="116"/>
    </row>
    <row r="52" spans="8:11">
      <c r="H52" s="117"/>
      <c r="I52" s="117"/>
      <c r="J52" s="117"/>
      <c r="K52" s="117"/>
    </row>
  </sheetData>
  <mergeCells count="59">
    <mergeCell ref="C7:C8"/>
    <mergeCell ref="B11:C11"/>
    <mergeCell ref="D8:G8"/>
    <mergeCell ref="H8:K8"/>
    <mergeCell ref="D11:K11"/>
    <mergeCell ref="B33:B34"/>
    <mergeCell ref="C33:C34"/>
    <mergeCell ref="D33:G34"/>
    <mergeCell ref="D12:G12"/>
    <mergeCell ref="B13:C13"/>
    <mergeCell ref="B29:K29"/>
    <mergeCell ref="D13:K13"/>
    <mergeCell ref="D21:G21"/>
    <mergeCell ref="D28:G28"/>
    <mergeCell ref="I33:I34"/>
    <mergeCell ref="J33:J34"/>
    <mergeCell ref="K33:K34"/>
    <mergeCell ref="H33:H34"/>
    <mergeCell ref="B40:B41"/>
    <mergeCell ref="C40:C41"/>
    <mergeCell ref="B38:B39"/>
    <mergeCell ref="C38:C39"/>
    <mergeCell ref="B35:B36"/>
    <mergeCell ref="C35:C36"/>
    <mergeCell ref="D35:G36"/>
    <mergeCell ref="H35:H36"/>
    <mergeCell ref="I35:I36"/>
    <mergeCell ref="J35:J36"/>
    <mergeCell ref="K35:K36"/>
    <mergeCell ref="D45:G45"/>
    <mergeCell ref="D46:G46"/>
    <mergeCell ref="D47:G47"/>
    <mergeCell ref="G42:G43"/>
    <mergeCell ref="H42:H43"/>
    <mergeCell ref="B44:K44"/>
    <mergeCell ref="B42:B43"/>
    <mergeCell ref="C42:C43"/>
    <mergeCell ref="D42:D43"/>
    <mergeCell ref="E42:E43"/>
    <mergeCell ref="F42:F43"/>
    <mergeCell ref="I42:I43"/>
    <mergeCell ref="J42:J43"/>
    <mergeCell ref="K42:K43"/>
    <mergeCell ref="I38:I39"/>
    <mergeCell ref="J38:J39"/>
    <mergeCell ref="K38:K39"/>
    <mergeCell ref="D40:D41"/>
    <mergeCell ref="E40:E41"/>
    <mergeCell ref="F40:F41"/>
    <mergeCell ref="G40:G41"/>
    <mergeCell ref="H40:H41"/>
    <mergeCell ref="I40:I41"/>
    <mergeCell ref="J40:J41"/>
    <mergeCell ref="K40:K41"/>
    <mergeCell ref="D38:D39"/>
    <mergeCell ref="E38:E39"/>
    <mergeCell ref="F38:F39"/>
    <mergeCell ref="G38:G39"/>
    <mergeCell ref="H38:H39"/>
  </mergeCells>
  <pageMargins left="0.7" right="0.7" top="0.75" bottom="0.75" header="0.3" footer="0.3"/>
  <pageSetup paperSize="9" scale="3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2CFAC-EBE8-46A7-B0A3-30AD6C2630E5}">
  <sheetPr>
    <pageSetUpPr fitToPage="1"/>
  </sheetPr>
  <dimension ref="A1:D14"/>
  <sheetViews>
    <sheetView zoomScaleNormal="100" zoomScaleSheetLayoutView="100" workbookViewId="0"/>
  </sheetViews>
  <sheetFormatPr defaultColWidth="9.140625" defaultRowHeight="12.75"/>
  <cols>
    <col min="1" max="1" width="8.85546875" style="1" customWidth="1"/>
    <col min="2" max="2" width="11.42578125" style="1" customWidth="1"/>
    <col min="3" max="3" width="65.28515625" style="1" customWidth="1"/>
    <col min="4" max="4" width="135.85546875" style="6" customWidth="1"/>
    <col min="5" max="16384" width="9.140625" style="1"/>
  </cols>
  <sheetData>
    <row r="1" spans="1:4">
      <c r="A1" s="12" t="s">
        <v>21</v>
      </c>
    </row>
    <row r="3" spans="1:4">
      <c r="B3" s="10" t="s">
        <v>147</v>
      </c>
    </row>
    <row r="4" spans="1:4">
      <c r="B4" s="4" t="s">
        <v>148</v>
      </c>
    </row>
    <row r="5" spans="1:4">
      <c r="B5" s="4"/>
    </row>
    <row r="6" spans="1:4">
      <c r="B6" s="77" t="s">
        <v>29</v>
      </c>
    </row>
    <row r="7" spans="1:4">
      <c r="B7" s="104" t="s">
        <v>149</v>
      </c>
      <c r="C7" s="173" t="s">
        <v>150</v>
      </c>
      <c r="D7" s="174"/>
    </row>
    <row r="8" spans="1:4" ht="65.25" customHeight="1">
      <c r="A8" s="76"/>
      <c r="B8" s="104" t="s">
        <v>151</v>
      </c>
      <c r="C8" s="107" t="s">
        <v>152</v>
      </c>
      <c r="D8" s="121" t="s">
        <v>153</v>
      </c>
    </row>
    <row r="9" spans="1:4" ht="25.5">
      <c r="A9" s="76"/>
      <c r="B9" s="104" t="s">
        <v>154</v>
      </c>
      <c r="C9" s="107" t="s">
        <v>155</v>
      </c>
      <c r="D9" s="121" t="s">
        <v>156</v>
      </c>
    </row>
    <row r="10" spans="1:4" ht="38.25">
      <c r="A10" s="76"/>
      <c r="B10" s="109" t="s">
        <v>157</v>
      </c>
      <c r="C10" s="107" t="s">
        <v>158</v>
      </c>
      <c r="D10" s="121" t="s">
        <v>159</v>
      </c>
    </row>
    <row r="11" spans="1:4" ht="38.25">
      <c r="A11" s="76"/>
      <c r="B11" s="104" t="s">
        <v>160</v>
      </c>
      <c r="C11" s="107" t="s">
        <v>161</v>
      </c>
      <c r="D11" s="121" t="s">
        <v>162</v>
      </c>
    </row>
    <row r="12" spans="1:4">
      <c r="A12" s="76"/>
      <c r="B12" s="109" t="s">
        <v>163</v>
      </c>
      <c r="C12" s="107" t="s">
        <v>164</v>
      </c>
      <c r="D12" s="121" t="s">
        <v>165</v>
      </c>
    </row>
    <row r="13" spans="1:4">
      <c r="A13" s="76"/>
      <c r="B13" s="104" t="s">
        <v>166</v>
      </c>
      <c r="C13" s="107" t="s">
        <v>167</v>
      </c>
      <c r="D13" s="121" t="s">
        <v>168</v>
      </c>
    </row>
    <row r="14" spans="1:4" ht="25.5">
      <c r="A14" s="76"/>
      <c r="B14" s="104" t="s">
        <v>169</v>
      </c>
      <c r="C14" s="107" t="s">
        <v>170</v>
      </c>
      <c r="D14" s="121" t="s">
        <v>171</v>
      </c>
    </row>
  </sheetData>
  <mergeCells count="1">
    <mergeCell ref="C7:D7"/>
  </mergeCells>
  <pageMargins left="0.7" right="0.7" top="0.75" bottom="0.75" header="0.3" footer="0.3"/>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6EF40-E480-419A-B68D-36B4B976F86D}">
  <sheetPr codeName="Sheet28">
    <pageSetUpPr fitToPage="1"/>
  </sheetPr>
  <dimension ref="A1:L34"/>
  <sheetViews>
    <sheetView zoomScaleNormal="100" zoomScaleSheetLayoutView="100" workbookViewId="0"/>
  </sheetViews>
  <sheetFormatPr defaultColWidth="9.140625" defaultRowHeight="12.75"/>
  <cols>
    <col min="1" max="1" width="11.140625" style="6" customWidth="1"/>
    <col min="2" max="2" width="12.42578125" style="6" customWidth="1"/>
    <col min="3" max="3" width="54.7109375" style="6" bestFit="1" customWidth="1"/>
    <col min="4" max="6" width="19.85546875" style="14" customWidth="1"/>
    <col min="7" max="16384" width="9.140625" style="6"/>
  </cols>
  <sheetData>
    <row r="1" spans="1:12">
      <c r="A1" s="12" t="s">
        <v>21</v>
      </c>
    </row>
    <row r="3" spans="1:12">
      <c r="B3" s="12" t="s">
        <v>7</v>
      </c>
    </row>
    <row r="4" spans="1:12">
      <c r="F4" s="44"/>
    </row>
    <row r="5" spans="1:12">
      <c r="D5" s="8" t="s">
        <v>23</v>
      </c>
      <c r="E5" s="8" t="s">
        <v>24</v>
      </c>
      <c r="F5" s="8" t="s">
        <v>25</v>
      </c>
    </row>
    <row r="6" spans="1:12" ht="25.5">
      <c r="B6" s="110" t="s">
        <v>28</v>
      </c>
      <c r="C6" s="111"/>
      <c r="D6" s="170" t="s">
        <v>172</v>
      </c>
      <c r="E6" s="172"/>
      <c r="F6" s="106" t="s">
        <v>173</v>
      </c>
    </row>
    <row r="7" spans="1:12">
      <c r="B7" s="27"/>
      <c r="C7" s="28"/>
      <c r="D7" s="112" t="s">
        <v>29</v>
      </c>
      <c r="E7" s="112" t="s">
        <v>30</v>
      </c>
      <c r="F7" s="112" t="str">
        <f>+D7</f>
        <v>30 Sep 2022</v>
      </c>
    </row>
    <row r="8" spans="1:12">
      <c r="A8" s="8"/>
      <c r="B8" s="8">
        <v>1</v>
      </c>
      <c r="C8" s="18" t="s">
        <v>174</v>
      </c>
      <c r="D8" s="29">
        <v>612112.80372600001</v>
      </c>
      <c r="E8" s="29">
        <v>598157.45618800004</v>
      </c>
      <c r="F8" s="29">
        <f>+D8*0.08</f>
        <v>48969.024298080003</v>
      </c>
      <c r="L8" s="126"/>
    </row>
    <row r="9" spans="1:12">
      <c r="A9" s="8"/>
      <c r="B9" s="8">
        <v>2</v>
      </c>
      <c r="C9" s="30" t="s">
        <v>175</v>
      </c>
      <c r="D9" s="29">
        <v>83385.929480999999</v>
      </c>
      <c r="E9" s="29">
        <v>84900.646489999999</v>
      </c>
      <c r="F9" s="29">
        <f t="shared" ref="F9:F29" si="0">+D9*0.08</f>
        <v>6670.8743584800004</v>
      </c>
      <c r="L9" s="126"/>
    </row>
    <row r="10" spans="1:12">
      <c r="A10" s="8"/>
      <c r="B10" s="8">
        <v>3</v>
      </c>
      <c r="C10" s="30" t="s">
        <v>176</v>
      </c>
      <c r="D10" s="29">
        <v>182692.248074</v>
      </c>
      <c r="E10" s="29">
        <v>177689.96361199999</v>
      </c>
      <c r="F10" s="29">
        <f t="shared" si="0"/>
        <v>14615.379845920001</v>
      </c>
      <c r="L10" s="126"/>
    </row>
    <row r="11" spans="1:12">
      <c r="A11" s="8"/>
      <c r="B11" s="8">
        <v>5</v>
      </c>
      <c r="C11" s="30" t="s">
        <v>177</v>
      </c>
      <c r="D11" s="29">
        <v>346034.62617100001</v>
      </c>
      <c r="E11" s="29">
        <v>335566.84608599998</v>
      </c>
      <c r="F11" s="29">
        <f t="shared" si="0"/>
        <v>27682.770093680003</v>
      </c>
      <c r="L11" s="126"/>
    </row>
    <row r="12" spans="1:12">
      <c r="A12" s="8"/>
      <c r="B12" s="8">
        <v>6</v>
      </c>
      <c r="C12" s="18" t="s">
        <v>178</v>
      </c>
      <c r="D12" s="29">
        <v>45125.029545999998</v>
      </c>
      <c r="E12" s="29">
        <v>39872.893113999999</v>
      </c>
      <c r="F12" s="29">
        <f t="shared" si="0"/>
        <v>3610.0023636799997</v>
      </c>
      <c r="L12" s="126"/>
    </row>
    <row r="13" spans="1:12">
      <c r="A13" s="8"/>
      <c r="B13" s="8">
        <v>7</v>
      </c>
      <c r="C13" s="30" t="s">
        <v>175</v>
      </c>
      <c r="D13" s="29">
        <v>4772.0979100000004</v>
      </c>
      <c r="E13" s="29">
        <v>3699.3978499999998</v>
      </c>
      <c r="F13" s="29">
        <f t="shared" si="0"/>
        <v>381.76783280000006</v>
      </c>
      <c r="L13" s="126"/>
    </row>
    <row r="14" spans="1:12">
      <c r="A14" s="8"/>
      <c r="B14" s="8">
        <v>8</v>
      </c>
      <c r="C14" s="30" t="s">
        <v>179</v>
      </c>
      <c r="D14" s="29">
        <v>20668.265360000001</v>
      </c>
      <c r="E14" s="29">
        <v>17325.385348</v>
      </c>
      <c r="F14" s="29">
        <f t="shared" si="0"/>
        <v>1653.4612288000001</v>
      </c>
      <c r="L14" s="126"/>
    </row>
    <row r="15" spans="1:12">
      <c r="A15" s="8"/>
      <c r="B15" s="8" t="s">
        <v>55</v>
      </c>
      <c r="C15" s="30" t="s">
        <v>180</v>
      </c>
      <c r="D15" s="29">
        <v>862.54200200000002</v>
      </c>
      <c r="E15" s="29">
        <v>968.11819800000001</v>
      </c>
      <c r="F15" s="29">
        <f t="shared" si="0"/>
        <v>69.00336016</v>
      </c>
      <c r="L15" s="126"/>
    </row>
    <row r="16" spans="1:12">
      <c r="A16" s="8"/>
      <c r="B16" s="8" t="s">
        <v>181</v>
      </c>
      <c r="C16" s="30" t="s">
        <v>182</v>
      </c>
      <c r="D16" s="29">
        <v>13395.556875</v>
      </c>
      <c r="E16" s="29">
        <v>12634.107625000001</v>
      </c>
      <c r="F16" s="29">
        <f t="shared" si="0"/>
        <v>1071.64455</v>
      </c>
      <c r="L16" s="126"/>
    </row>
    <row r="17" spans="1:12">
      <c r="A17" s="8"/>
      <c r="B17" s="8">
        <v>9</v>
      </c>
      <c r="C17" s="30" t="s">
        <v>183</v>
      </c>
      <c r="D17" s="29">
        <v>5426.5673989999996</v>
      </c>
      <c r="E17" s="29">
        <v>5245.8840929999997</v>
      </c>
      <c r="F17" s="29">
        <f t="shared" si="0"/>
        <v>434.12539191999997</v>
      </c>
      <c r="L17" s="126"/>
    </row>
    <row r="18" spans="1:12">
      <c r="A18" s="8"/>
      <c r="B18" s="8">
        <v>15</v>
      </c>
      <c r="C18" s="18" t="s">
        <v>184</v>
      </c>
      <c r="D18" s="29">
        <v>33.225749999999998</v>
      </c>
      <c r="E18" s="29">
        <v>6.1303749999999999</v>
      </c>
      <c r="F18" s="29">
        <f t="shared" si="0"/>
        <v>2.6580599999999999</v>
      </c>
      <c r="L18" s="126"/>
    </row>
    <row r="19" spans="1:12">
      <c r="A19" s="8"/>
      <c r="B19" s="8">
        <v>16</v>
      </c>
      <c r="C19" s="18" t="s">
        <v>185</v>
      </c>
      <c r="D19" s="29">
        <v>2100.63238</v>
      </c>
      <c r="E19" s="29">
        <v>1979.1496440000001</v>
      </c>
      <c r="F19" s="29">
        <f t="shared" si="0"/>
        <v>168.0505904</v>
      </c>
      <c r="L19" s="126"/>
    </row>
    <row r="20" spans="1:12">
      <c r="A20" s="8"/>
      <c r="B20" s="8">
        <v>18</v>
      </c>
      <c r="C20" s="30" t="s">
        <v>186</v>
      </c>
      <c r="D20" s="29">
        <v>2100.6323790000001</v>
      </c>
      <c r="E20" s="29">
        <v>1979.1496440000001</v>
      </c>
      <c r="F20" s="29">
        <f t="shared" si="0"/>
        <v>168.05059032000003</v>
      </c>
      <c r="L20" s="126"/>
    </row>
    <row r="21" spans="1:12">
      <c r="A21" s="8"/>
      <c r="B21" s="8">
        <v>20</v>
      </c>
      <c r="C21" s="18" t="s">
        <v>187</v>
      </c>
      <c r="D21" s="29">
        <v>59014.009488999996</v>
      </c>
      <c r="E21" s="29">
        <v>46219.197850999997</v>
      </c>
      <c r="F21" s="29">
        <f t="shared" si="0"/>
        <v>4721.12075912</v>
      </c>
      <c r="L21" s="126"/>
    </row>
    <row r="22" spans="1:12">
      <c r="A22" s="8"/>
      <c r="B22" s="8">
        <v>21</v>
      </c>
      <c r="C22" s="30" t="s">
        <v>175</v>
      </c>
      <c r="D22" s="29">
        <v>14773.760864</v>
      </c>
      <c r="E22" s="29">
        <v>9330.7195630000006</v>
      </c>
      <c r="F22" s="29">
        <f t="shared" si="0"/>
        <v>1181.9008691199999</v>
      </c>
      <c r="L22" s="126"/>
    </row>
    <row r="23" spans="1:12">
      <c r="A23" s="8"/>
      <c r="B23" s="8">
        <v>22</v>
      </c>
      <c r="C23" s="30" t="s">
        <v>188</v>
      </c>
      <c r="D23" s="29">
        <v>44240.248625</v>
      </c>
      <c r="E23" s="29">
        <v>36888.478287999998</v>
      </c>
      <c r="F23" s="29">
        <f t="shared" si="0"/>
        <v>3539.2198900000003</v>
      </c>
      <c r="L23" s="126"/>
    </row>
    <row r="24" spans="1:12">
      <c r="A24" s="8"/>
      <c r="B24" s="8" t="s">
        <v>189</v>
      </c>
      <c r="C24" s="18" t="s">
        <v>190</v>
      </c>
      <c r="D24" s="29"/>
      <c r="E24" s="29"/>
      <c r="F24" s="29"/>
      <c r="L24" s="126"/>
    </row>
    <row r="25" spans="1:12">
      <c r="A25" s="8"/>
      <c r="B25" s="8">
        <v>23</v>
      </c>
      <c r="C25" s="18" t="s">
        <v>191</v>
      </c>
      <c r="D25" s="29">
        <v>50402.992918999997</v>
      </c>
      <c r="E25" s="29">
        <v>50031.756588999997</v>
      </c>
      <c r="F25" s="29">
        <f t="shared" si="0"/>
        <v>4032.2394335199997</v>
      </c>
      <c r="L25" s="126"/>
    </row>
    <row r="26" spans="1:12">
      <c r="A26" s="8"/>
      <c r="B26" s="8" t="s">
        <v>192</v>
      </c>
      <c r="C26" s="30" t="s">
        <v>193</v>
      </c>
      <c r="D26" s="29">
        <v>50402.992918999997</v>
      </c>
      <c r="E26" s="29">
        <v>50031.756588999997</v>
      </c>
      <c r="F26" s="29">
        <f t="shared" si="0"/>
        <v>4032.2394335199997</v>
      </c>
      <c r="L26" s="126"/>
    </row>
    <row r="27" spans="1:12" ht="25.5">
      <c r="A27" s="8"/>
      <c r="B27" s="8">
        <v>24</v>
      </c>
      <c r="C27" s="18" t="s">
        <v>194</v>
      </c>
      <c r="D27" s="29">
        <v>25908.505000000001</v>
      </c>
      <c r="E27" s="29">
        <v>25125.755000000001</v>
      </c>
      <c r="F27" s="29">
        <f t="shared" si="0"/>
        <v>2072.6804000000002</v>
      </c>
      <c r="L27" s="126"/>
    </row>
    <row r="28" spans="1:12">
      <c r="A28" s="8"/>
      <c r="B28" s="24"/>
      <c r="C28" s="25" t="s">
        <v>195</v>
      </c>
      <c r="D28" s="31">
        <v>112799.465363</v>
      </c>
      <c r="E28" s="31">
        <v>114758.347716</v>
      </c>
      <c r="F28" s="31">
        <f t="shared" si="0"/>
        <v>9023.9572290399992</v>
      </c>
      <c r="L28" s="126"/>
    </row>
    <row r="29" spans="1:12">
      <c r="A29" s="8"/>
      <c r="B29" s="26">
        <v>29</v>
      </c>
      <c r="C29" s="3" t="s">
        <v>196</v>
      </c>
      <c r="D29" s="32">
        <v>881588.15917300002</v>
      </c>
      <c r="E29" s="32">
        <v>851024.93147700001</v>
      </c>
      <c r="F29" s="32">
        <f t="shared" si="0"/>
        <v>70527.052733839999</v>
      </c>
      <c r="L29" s="126"/>
    </row>
    <row r="30" spans="1:12">
      <c r="A30" s="8"/>
    </row>
    <row r="31" spans="1:12">
      <c r="A31" s="8"/>
      <c r="D31" s="6"/>
      <c r="E31" s="6"/>
      <c r="F31" s="6"/>
    </row>
    <row r="32" spans="1:12">
      <c r="A32" s="8"/>
    </row>
    <row r="33" spans="1:1">
      <c r="A33" s="8"/>
    </row>
    <row r="34" spans="1:1">
      <c r="A34" s="8"/>
    </row>
  </sheetData>
  <mergeCells count="1">
    <mergeCell ref="D6:E6"/>
  </mergeCells>
  <pageMargins left="0.70866141732283472" right="0.70866141732283472" top="0.74803149606299213" bottom="0.74803149606299213"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C58F2-FEE1-4E5F-ACFE-A496EBE96CE8}">
  <sheetPr codeName="Sheet39"/>
  <dimension ref="A1:M20"/>
  <sheetViews>
    <sheetView zoomScaleNormal="100" zoomScaleSheetLayoutView="100" workbookViewId="0"/>
  </sheetViews>
  <sheetFormatPr defaultColWidth="9.140625" defaultRowHeight="12.75"/>
  <cols>
    <col min="1" max="1" width="9.140625" style="1"/>
    <col min="2" max="2" width="7" style="1" customWidth="1"/>
    <col min="3" max="3" width="69.85546875" style="1" customWidth="1"/>
    <col min="4" max="4" width="20.7109375" style="1" bestFit="1" customWidth="1"/>
    <col min="5" max="16384" width="9.140625" style="1"/>
  </cols>
  <sheetData>
    <row r="1" spans="1:8">
      <c r="A1" s="12" t="s">
        <v>21</v>
      </c>
    </row>
    <row r="2" spans="1:8">
      <c r="A2" s="22"/>
    </row>
    <row r="3" spans="1:8">
      <c r="B3" s="2" t="s">
        <v>1</v>
      </c>
      <c r="C3" s="5"/>
    </row>
    <row r="5" spans="1:8">
      <c r="B5" s="33"/>
      <c r="C5" s="33"/>
      <c r="D5" s="9" t="s">
        <v>23</v>
      </c>
    </row>
    <row r="6" spans="1:8" ht="35.25" customHeight="1">
      <c r="B6" s="124" t="s">
        <v>28</v>
      </c>
      <c r="C6" s="124"/>
      <c r="D6" s="106" t="s">
        <v>197</v>
      </c>
    </row>
    <row r="7" spans="1:8" s="6" customFormat="1" ht="12.75" customHeight="1">
      <c r="B7" s="26">
        <v>1</v>
      </c>
      <c r="C7" s="3" t="s">
        <v>198</v>
      </c>
      <c r="D7" s="41">
        <v>513256.39379399997</v>
      </c>
      <c r="G7" s="1"/>
    </row>
    <row r="8" spans="1:8" s="6" customFormat="1">
      <c r="B8" s="8">
        <v>2</v>
      </c>
      <c r="C8" s="18" t="s">
        <v>199</v>
      </c>
      <c r="D8" s="38">
        <v>13997.657955000001</v>
      </c>
      <c r="G8" s="1"/>
      <c r="H8" s="38"/>
    </row>
    <row r="9" spans="1:8" s="6" customFormat="1">
      <c r="B9" s="8">
        <v>3</v>
      </c>
      <c r="C9" s="18" t="s">
        <v>200</v>
      </c>
      <c r="D9" s="38">
        <v>-7034.9457640000001</v>
      </c>
      <c r="G9" s="1"/>
      <c r="H9" s="38"/>
    </row>
    <row r="10" spans="1:8" s="6" customFormat="1">
      <c r="B10" s="8">
        <v>4</v>
      </c>
      <c r="C10" s="18" t="s">
        <v>201</v>
      </c>
      <c r="D10" s="38"/>
      <c r="G10" s="1"/>
      <c r="H10" s="38"/>
    </row>
    <row r="11" spans="1:8" s="6" customFormat="1">
      <c r="B11" s="8">
        <v>5</v>
      </c>
      <c r="C11" s="18" t="s">
        <v>202</v>
      </c>
      <c r="D11" s="38"/>
      <c r="G11" s="1"/>
      <c r="H11" s="38"/>
    </row>
    <row r="12" spans="1:8" s="6" customFormat="1">
      <c r="B12" s="8">
        <v>6</v>
      </c>
      <c r="C12" s="18" t="s">
        <v>203</v>
      </c>
      <c r="D12" s="38"/>
      <c r="G12" s="1"/>
      <c r="H12" s="38"/>
    </row>
    <row r="13" spans="1:8" s="6" customFormat="1">
      <c r="B13" s="8">
        <v>7</v>
      </c>
      <c r="C13" s="18" t="s">
        <v>204</v>
      </c>
      <c r="D13" s="38">
        <v>8506.7331269999995</v>
      </c>
      <c r="G13" s="1"/>
      <c r="H13" s="38"/>
    </row>
    <row r="14" spans="1:8" s="6" customFormat="1">
      <c r="B14" s="24">
        <v>8</v>
      </c>
      <c r="C14" s="25" t="s">
        <v>205</v>
      </c>
      <c r="D14" s="25"/>
    </row>
    <row r="15" spans="1:8" s="6" customFormat="1" ht="12.75" customHeight="1">
      <c r="B15" s="26">
        <v>9</v>
      </c>
      <c r="C15" s="3" t="s">
        <v>206</v>
      </c>
      <c r="D15" s="40">
        <v>528725.83911199996</v>
      </c>
      <c r="E15" s="20"/>
      <c r="F15" s="40"/>
    </row>
    <row r="16" spans="1:8" s="6" customFormat="1">
      <c r="B16" s="11"/>
      <c r="C16" s="11"/>
      <c r="D16" s="20"/>
    </row>
    <row r="17" spans="2:13" s="6" customFormat="1">
      <c r="B17" s="11"/>
      <c r="C17" s="11"/>
    </row>
    <row r="18" spans="2:13" s="36" customFormat="1">
      <c r="B18" s="37" t="s">
        <v>207</v>
      </c>
      <c r="M18" s="39"/>
    </row>
    <row r="19" spans="2:13" s="6" customFormat="1">
      <c r="B19" s="175" t="s">
        <v>208</v>
      </c>
      <c r="C19" s="175"/>
      <c r="D19" s="175"/>
    </row>
    <row r="20" spans="2:13">
      <c r="B20" s="175"/>
      <c r="C20" s="175"/>
      <c r="D20" s="175"/>
    </row>
  </sheetData>
  <mergeCells count="1">
    <mergeCell ref="B19:D20"/>
  </mergeCells>
  <phoneticPr fontId="2" type="noConversion"/>
  <pageMargins left="0.7" right="0.7" top="0.75" bottom="0.75" header="0.3" footer="0.3"/>
  <pageSetup scale="6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E0236-030C-4496-8CC9-FACA39C2BA0C}">
  <sheetPr codeName="Sheet40">
    <pageSetUpPr fitToPage="1"/>
  </sheetPr>
  <dimension ref="A1:L20"/>
  <sheetViews>
    <sheetView zoomScaleNormal="100" zoomScaleSheetLayoutView="100" workbookViewId="0"/>
  </sheetViews>
  <sheetFormatPr defaultColWidth="9.140625" defaultRowHeight="12.75"/>
  <cols>
    <col min="1" max="2" width="9.140625" style="1"/>
    <col min="3" max="3" width="69.85546875" style="1" customWidth="1"/>
    <col min="4" max="4" width="15.7109375" style="1" customWidth="1"/>
    <col min="5" max="10" width="9.140625" style="1"/>
    <col min="11" max="11" width="11.42578125" style="1" customWidth="1"/>
    <col min="12" max="16384" width="9.140625" style="1"/>
  </cols>
  <sheetData>
    <row r="1" spans="1:12">
      <c r="A1" s="12" t="s">
        <v>21</v>
      </c>
    </row>
    <row r="2" spans="1:12">
      <c r="A2" s="22"/>
    </row>
    <row r="3" spans="1:12">
      <c r="B3" s="2" t="s">
        <v>2</v>
      </c>
    </row>
    <row r="5" spans="1:12">
      <c r="B5" s="18"/>
      <c r="C5" s="18"/>
      <c r="D5" s="8" t="s">
        <v>23</v>
      </c>
    </row>
    <row r="6" spans="1:12">
      <c r="B6" s="124" t="s">
        <v>28</v>
      </c>
      <c r="C6" s="124"/>
      <c r="D6" s="106" t="s">
        <v>209</v>
      </c>
      <c r="F6" s="6"/>
      <c r="G6" s="6"/>
      <c r="K6" s="38"/>
      <c r="L6" s="38"/>
    </row>
    <row r="7" spans="1:12" s="6" customFormat="1" ht="12.75" customHeight="1">
      <c r="B7" s="26">
        <v>1</v>
      </c>
      <c r="C7" s="3" t="s">
        <v>198</v>
      </c>
      <c r="D7" s="40">
        <v>17341.807695</v>
      </c>
      <c r="K7" s="38"/>
      <c r="L7" s="38"/>
    </row>
    <row r="8" spans="1:12" s="6" customFormat="1" ht="12.75" customHeight="1">
      <c r="B8" s="8">
        <v>2</v>
      </c>
      <c r="C8" s="18" t="s">
        <v>210</v>
      </c>
      <c r="D8" s="38">
        <v>2491.3538359999998</v>
      </c>
      <c r="K8" s="38"/>
      <c r="L8" s="38"/>
    </row>
    <row r="9" spans="1:12" s="6" customFormat="1">
      <c r="B9" s="8">
        <v>3</v>
      </c>
      <c r="C9" s="18" t="s">
        <v>211</v>
      </c>
      <c r="D9" s="38">
        <v>255.73877300000001</v>
      </c>
      <c r="K9" s="38"/>
      <c r="L9" s="38"/>
    </row>
    <row r="10" spans="1:12" s="6" customFormat="1">
      <c r="B10" s="8">
        <v>4</v>
      </c>
      <c r="C10" s="18" t="s">
        <v>212</v>
      </c>
      <c r="D10" s="38"/>
      <c r="K10" s="38"/>
      <c r="L10" s="38"/>
    </row>
    <row r="11" spans="1:12" s="6" customFormat="1">
      <c r="B11" s="8">
        <v>5</v>
      </c>
      <c r="C11" s="18" t="s">
        <v>213</v>
      </c>
      <c r="D11" s="38"/>
      <c r="K11" s="38"/>
      <c r="L11" s="38"/>
    </row>
    <row r="12" spans="1:12" s="6" customFormat="1">
      <c r="B12" s="8">
        <v>6</v>
      </c>
      <c r="C12" s="18" t="s">
        <v>214</v>
      </c>
      <c r="D12" s="38"/>
      <c r="K12" s="38"/>
      <c r="L12" s="38"/>
    </row>
    <row r="13" spans="1:12" s="6" customFormat="1">
      <c r="B13" s="8">
        <v>7</v>
      </c>
      <c r="C13" s="18" t="s">
        <v>215</v>
      </c>
      <c r="D13" s="38">
        <v>598.51209800000004</v>
      </c>
      <c r="K13" s="38"/>
      <c r="L13" s="38"/>
    </row>
    <row r="14" spans="1:12" s="6" customFormat="1">
      <c r="B14" s="24">
        <v>8</v>
      </c>
      <c r="C14" s="25" t="s">
        <v>216</v>
      </c>
      <c r="D14" s="25"/>
      <c r="K14" s="38"/>
      <c r="L14" s="38"/>
    </row>
    <row r="15" spans="1:12" s="6" customFormat="1" ht="12.75" customHeight="1">
      <c r="B15" s="26">
        <v>9</v>
      </c>
      <c r="C15" s="3" t="s">
        <v>206</v>
      </c>
      <c r="D15" s="40">
        <v>20687.412402999998</v>
      </c>
      <c r="E15" s="20"/>
    </row>
    <row r="16" spans="1:12" s="6" customFormat="1">
      <c r="D16" s="20"/>
    </row>
    <row r="17" spans="2:4" s="6" customFormat="1"/>
    <row r="18" spans="2:4" s="36" customFormat="1" ht="12.75" customHeight="1">
      <c r="B18" s="37" t="s">
        <v>207</v>
      </c>
    </row>
    <row r="19" spans="2:4" ht="12.75" customHeight="1">
      <c r="B19" s="175" t="s">
        <v>217</v>
      </c>
      <c r="C19" s="175"/>
      <c r="D19" s="175"/>
    </row>
    <row r="20" spans="2:4" ht="18.75" customHeight="1">
      <c r="B20" s="175"/>
      <c r="C20" s="175"/>
      <c r="D20" s="175"/>
    </row>
  </sheetData>
  <mergeCells count="1">
    <mergeCell ref="B19:D20"/>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91FCC-1D2F-44E5-8777-8464C360FFAF}">
  <sheetPr codeName="Sheet41">
    <pageSetUpPr fitToPage="1"/>
  </sheetPr>
  <dimension ref="A1:O31"/>
  <sheetViews>
    <sheetView zoomScaleNormal="100" zoomScaleSheetLayoutView="100" workbookViewId="0"/>
  </sheetViews>
  <sheetFormatPr defaultColWidth="11.42578125" defaultRowHeight="12.75"/>
  <cols>
    <col min="1" max="1" width="5.7109375" style="1" customWidth="1"/>
    <col min="2" max="2" width="6.85546875" style="1" customWidth="1"/>
    <col min="3" max="3" width="69.85546875" style="1" customWidth="1"/>
    <col min="4" max="7" width="13.42578125" style="1" customWidth="1"/>
    <col min="8" max="16384" width="11.42578125" style="1"/>
  </cols>
  <sheetData>
    <row r="1" spans="1:8">
      <c r="A1" s="12" t="s">
        <v>21</v>
      </c>
    </row>
    <row r="3" spans="1:8">
      <c r="A3" s="10"/>
      <c r="B3" s="10" t="s">
        <v>218</v>
      </c>
      <c r="C3" s="16"/>
      <c r="E3" s="16"/>
    </row>
    <row r="4" spans="1:8">
      <c r="A4" s="16"/>
      <c r="B4" s="16"/>
      <c r="C4" s="16"/>
      <c r="D4" s="16"/>
      <c r="E4" s="16"/>
    </row>
    <row r="5" spans="1:8">
      <c r="B5" s="34"/>
      <c r="C5" s="34"/>
      <c r="D5" s="8" t="s">
        <v>23</v>
      </c>
      <c r="E5" s="8" t="s">
        <v>24</v>
      </c>
      <c r="F5" s="8" t="s">
        <v>96</v>
      </c>
      <c r="G5" s="8" t="s">
        <v>97</v>
      </c>
      <c r="H5" s="15"/>
    </row>
    <row r="6" spans="1:8" ht="42" customHeight="1">
      <c r="B6" s="176" t="s">
        <v>28</v>
      </c>
      <c r="C6" s="176"/>
      <c r="D6" s="106" t="s">
        <v>219</v>
      </c>
      <c r="E6" s="106" t="s">
        <v>220</v>
      </c>
      <c r="F6" s="106" t="s">
        <v>221</v>
      </c>
      <c r="G6" s="106" t="s">
        <v>173</v>
      </c>
    </row>
    <row r="7" spans="1:8">
      <c r="B7" s="26">
        <v>1</v>
      </c>
      <c r="C7" s="3" t="s">
        <v>222</v>
      </c>
      <c r="D7" s="40">
        <v>11380.994844912499</v>
      </c>
      <c r="E7" s="40">
        <v>25507.483432750003</v>
      </c>
      <c r="F7" s="40">
        <v>36888.4782776625</v>
      </c>
      <c r="G7" s="40">
        <v>2951.078262213</v>
      </c>
    </row>
    <row r="8" spans="1:8">
      <c r="B8" s="118" t="s">
        <v>223</v>
      </c>
      <c r="C8" s="21" t="s">
        <v>224</v>
      </c>
      <c r="D8" s="38">
        <v>-8322.9556606064907</v>
      </c>
      <c r="E8" s="38">
        <v>-19976.250076525273</v>
      </c>
      <c r="F8" s="38">
        <v>-28299.205737131764</v>
      </c>
      <c r="G8" s="38">
        <v>-2263.936458970541</v>
      </c>
    </row>
    <row r="9" spans="1:8">
      <c r="B9" s="118" t="s">
        <v>225</v>
      </c>
      <c r="C9" s="21" t="s">
        <v>226</v>
      </c>
      <c r="D9" s="38">
        <v>3058.0391843060088</v>
      </c>
      <c r="E9" s="38">
        <v>5531.2333562247286</v>
      </c>
      <c r="F9" s="38">
        <v>8589.2725405307374</v>
      </c>
      <c r="G9" s="38">
        <v>687.14180324245899</v>
      </c>
    </row>
    <row r="10" spans="1:8">
      <c r="B10" s="8">
        <v>2</v>
      </c>
      <c r="C10" s="18" t="s">
        <v>227</v>
      </c>
      <c r="D10" s="38">
        <v>-556.84394552754202</v>
      </c>
      <c r="E10" s="38">
        <v>1549.0582465844564</v>
      </c>
      <c r="F10" s="38">
        <v>992.21430105691434</v>
      </c>
      <c r="G10" s="38">
        <v>79.377144084553152</v>
      </c>
    </row>
    <row r="11" spans="1:8">
      <c r="B11" s="8">
        <v>3</v>
      </c>
      <c r="C11" s="18" t="s">
        <v>228</v>
      </c>
      <c r="D11" s="38">
        <v>982.0075947245291</v>
      </c>
      <c r="E11" s="38"/>
      <c r="F11" s="38">
        <v>982.0075947245291</v>
      </c>
      <c r="G11" s="38">
        <v>78.56060757796233</v>
      </c>
    </row>
    <row r="12" spans="1:8">
      <c r="B12" s="8">
        <v>4</v>
      </c>
      <c r="C12" s="18" t="s">
        <v>229</v>
      </c>
      <c r="D12" s="38"/>
      <c r="E12" s="38"/>
      <c r="F12" s="38"/>
      <c r="G12" s="38"/>
    </row>
    <row r="13" spans="1:8">
      <c r="B13" s="8">
        <v>5</v>
      </c>
      <c r="C13" s="18" t="s">
        <v>230</v>
      </c>
      <c r="D13" s="38"/>
      <c r="E13" s="38"/>
      <c r="F13" s="38"/>
      <c r="G13" s="38"/>
    </row>
    <row r="14" spans="1:8">
      <c r="B14" s="8">
        <v>6</v>
      </c>
      <c r="C14" s="18" t="s">
        <v>231</v>
      </c>
      <c r="D14" s="38"/>
      <c r="E14" s="38"/>
      <c r="F14" s="38"/>
      <c r="G14" s="38"/>
    </row>
    <row r="15" spans="1:8">
      <c r="B15" s="8">
        <v>7</v>
      </c>
      <c r="C15" s="18" t="s">
        <v>232</v>
      </c>
      <c r="D15" s="38">
        <v>-746.56308392945357</v>
      </c>
      <c r="E15" s="38">
        <v>-7.4882087048808899</v>
      </c>
      <c r="F15" s="38">
        <v>-754.05129263433446</v>
      </c>
      <c r="G15" s="38">
        <v>-60.324103410746758</v>
      </c>
    </row>
    <row r="16" spans="1:8">
      <c r="B16" s="118" t="s">
        <v>233</v>
      </c>
      <c r="C16" s="21" t="s">
        <v>234</v>
      </c>
      <c r="D16" s="38">
        <v>2736.6397495735423</v>
      </c>
      <c r="E16" s="38">
        <v>7072.8033941043041</v>
      </c>
      <c r="F16" s="38">
        <v>9809.4431436778468</v>
      </c>
      <c r="G16" s="38">
        <v>784.75545149422771</v>
      </c>
    </row>
    <row r="17" spans="2:15">
      <c r="B17" s="119" t="s">
        <v>235</v>
      </c>
      <c r="C17" s="35" t="s">
        <v>224</v>
      </c>
      <c r="D17" s="42">
        <v>13091.031594676459</v>
      </c>
      <c r="E17" s="42">
        <v>21339.773878858196</v>
      </c>
      <c r="F17" s="42">
        <v>34430.805473534652</v>
      </c>
      <c r="G17" s="42">
        <v>2754.464437882772</v>
      </c>
    </row>
    <row r="18" spans="2:15">
      <c r="B18" s="26">
        <v>8</v>
      </c>
      <c r="C18" s="3" t="s">
        <v>206</v>
      </c>
      <c r="D18" s="40">
        <v>15827.67134425</v>
      </c>
      <c r="E18" s="40">
        <v>28412.577272962499</v>
      </c>
      <c r="F18" s="40">
        <v>44240.248617212499</v>
      </c>
      <c r="G18" s="40">
        <v>3539.2198893770001</v>
      </c>
    </row>
    <row r="19" spans="2:15">
      <c r="D19" s="17"/>
    </row>
    <row r="20" spans="2:15" s="36" customFormat="1" ht="12.75" customHeight="1">
      <c r="B20" s="37" t="s">
        <v>207</v>
      </c>
      <c r="I20" s="127"/>
      <c r="J20" s="127"/>
      <c r="K20" s="127"/>
      <c r="L20" s="127"/>
      <c r="M20" s="127"/>
      <c r="N20" s="127"/>
      <c r="O20" s="127"/>
    </row>
    <row r="21" spans="2:15" ht="12.75" customHeight="1">
      <c r="B21" s="4" t="s">
        <v>236</v>
      </c>
      <c r="C21" s="4"/>
      <c r="D21" s="4"/>
      <c r="E21" s="4"/>
      <c r="F21" s="4"/>
      <c r="G21" s="4"/>
      <c r="H21" s="17"/>
      <c r="I21" s="127"/>
      <c r="J21" s="127"/>
      <c r="K21" s="127"/>
      <c r="L21" s="127"/>
    </row>
    <row r="22" spans="2:15" ht="12.75" customHeight="1">
      <c r="B22" s="4"/>
      <c r="C22" s="4"/>
      <c r="D22" s="4"/>
      <c r="E22" s="4"/>
      <c r="F22" s="4"/>
      <c r="G22" s="4"/>
      <c r="I22" s="127"/>
      <c r="J22" s="127"/>
      <c r="K22" s="127"/>
      <c r="L22" s="127"/>
    </row>
    <row r="23" spans="2:15">
      <c r="I23" s="127"/>
      <c r="J23" s="127"/>
      <c r="K23" s="127"/>
      <c r="L23" s="127"/>
    </row>
    <row r="24" spans="2:15">
      <c r="I24" s="127"/>
      <c r="J24" s="127"/>
      <c r="K24" s="127"/>
      <c r="L24" s="127"/>
    </row>
    <row r="25" spans="2:15">
      <c r="I25" s="127"/>
      <c r="J25" s="127"/>
      <c r="K25" s="127"/>
      <c r="L25" s="127"/>
    </row>
    <row r="26" spans="2:15">
      <c r="I26" s="127"/>
      <c r="J26" s="127"/>
      <c r="K26" s="127"/>
      <c r="L26" s="127"/>
    </row>
    <row r="27" spans="2:15">
      <c r="I27" s="127"/>
      <c r="J27" s="127"/>
      <c r="K27" s="127"/>
      <c r="L27" s="127"/>
    </row>
    <row r="28" spans="2:15">
      <c r="I28" s="127"/>
      <c r="J28" s="127"/>
      <c r="K28" s="127"/>
      <c r="L28" s="127"/>
    </row>
    <row r="29" spans="2:15">
      <c r="I29" s="127"/>
      <c r="J29" s="127"/>
      <c r="K29" s="127"/>
      <c r="L29" s="127"/>
    </row>
    <row r="30" spans="2:15">
      <c r="I30" s="127"/>
      <c r="J30" s="127"/>
      <c r="K30" s="127"/>
      <c r="L30" s="127"/>
    </row>
    <row r="31" spans="2:15">
      <c r="I31" s="127"/>
      <c r="J31" s="127"/>
      <c r="K31" s="127"/>
      <c r="L31" s="127"/>
    </row>
  </sheetData>
  <mergeCells count="1">
    <mergeCell ref="B6:C6"/>
  </mergeCells>
  <pageMargins left="0.70866141732283472" right="0.70866141732283472" top="0.74803149606299213" bottom="0.74803149606299213" header="0.31496062992125984" footer="0.31496062992125984"/>
  <pageSetup paperSize="9" scale="9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8F261DE42C3D24E8AAE99B49122522F" ma:contentTypeVersion="0" ma:contentTypeDescription="Create a new document." ma:contentTypeScope="" ma:versionID="482e3f0e5fb578f760beb3e7a10e71cc">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6EDF9B-52D5-4B88-80A3-78A5C539356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ACA077A-F4F3-4E00-8024-F35A6B236F8E}">
  <ds:schemaRefs>
    <ds:schemaRef ds:uri="http://schemas.microsoft.com/sharepoint/v3/contenttype/forms"/>
  </ds:schemaRefs>
</ds:datastoreItem>
</file>

<file path=customXml/itemProps3.xml><?xml version="1.0" encoding="utf-8"?>
<ds:datastoreItem xmlns:ds="http://schemas.openxmlformats.org/officeDocument/2006/customXml" ds:itemID="{587080F9-2DBA-4165-B63E-F48859AB6A4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Cover sheet Q3 2022</vt:lpstr>
      <vt:lpstr>EU KM1</vt:lpstr>
      <vt:lpstr>EU LIQ1</vt:lpstr>
      <vt:lpstr>EU LIQB</vt:lpstr>
      <vt:lpstr>EU OV1</vt:lpstr>
      <vt:lpstr>EU CR8</vt:lpstr>
      <vt:lpstr>EU CCR7</vt:lpstr>
      <vt:lpstr>EU MR2-B</vt:lpstr>
      <vt:lpstr>'Cover sheet Q3 2022'!Print_Area</vt:lpstr>
      <vt:lpstr>'EU CCR7'!Print_Area</vt:lpstr>
      <vt:lpstr>'EU CR8'!Print_Area</vt:lpstr>
      <vt:lpstr>'EU KM1'!Print_Area</vt:lpstr>
      <vt:lpstr>'EU LIQ1'!Print_Area</vt:lpstr>
      <vt:lpstr>'EU MR2-B'!Print_Area</vt:lpstr>
      <vt:lpstr>'EU OV1'!Print_Area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2022-10-25T08:25:53Z</dcterms:created>
  <dcterms:modified xsi:type="dcterms:W3CDTF">2022-10-25T08:39:38Z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cdfac2-430b-48d8-b537-ec930f3dd155_Enabled">
    <vt:lpwstr>true</vt:lpwstr>
  </property>
  <property fmtid="{D5CDD505-2E9C-101B-9397-08002B2CF9AE}" pid="3" name="MSIP_Label_ffcdfac2-430b-48d8-b537-ec930f3dd155_SetDate">
    <vt:lpwstr>2022-10-25T08:33:13Z</vt:lpwstr>
  </property>
  <property fmtid="{D5CDD505-2E9C-101B-9397-08002B2CF9AE}" pid="4" name="MSIP_Label_ffcdfac2-430b-48d8-b537-ec930f3dd155_Method">
    <vt:lpwstr>Privileged</vt:lpwstr>
  </property>
  <property fmtid="{D5CDD505-2E9C-101B-9397-08002B2CF9AE}" pid="5" name="MSIP_Label_ffcdfac2-430b-48d8-b537-ec930f3dd155_Name">
    <vt:lpwstr>ffcdfac2-430b-48d8-b537-ec930f3dd155</vt:lpwstr>
  </property>
  <property fmtid="{D5CDD505-2E9C-101B-9397-08002B2CF9AE}" pid="6" name="MSIP_Label_ffcdfac2-430b-48d8-b537-ec930f3dd155_SiteId">
    <vt:lpwstr>9a8ff9e3-0e35-4620-a724-e9834dc50b51</vt:lpwstr>
  </property>
  <property fmtid="{D5CDD505-2E9C-101B-9397-08002B2CF9AE}" pid="7" name="MSIP_Label_ffcdfac2-430b-48d8-b537-ec930f3dd155_ActionId">
    <vt:lpwstr>09591e11-2fd3-46d9-a244-6a838651206c</vt:lpwstr>
  </property>
  <property fmtid="{D5CDD505-2E9C-101B-9397-08002B2CF9AE}" pid="8" name="MSIP_Label_ffcdfac2-430b-48d8-b537-ec930f3dd155_ContentBits">
    <vt:lpwstr>0</vt:lpwstr>
  </property>
  <property fmtid="{D5CDD505-2E9C-101B-9397-08002B2CF9AE}" pid="9" name="ContentTypeId">
    <vt:lpwstr>0x01010088F261DE42C3D24E8AAE99B49122522F</vt:lpwstr>
  </property>
</Properties>
</file>