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8_{96CF87D6-F27A-4B7D-B6C0-00CFA9CF5F3D}" xr6:coauthVersionLast="47" xr6:coauthVersionMax="47" xr10:uidLastSave="{00000000-0000-0000-0000-000000000000}"/>
  <bookViews>
    <workbookView xWindow="-120" yWindow="-120" windowWidth="29040" windowHeight="15840" xr2:uid="{59688461-31BC-4D22-8F12-B788956C697C}"/>
  </bookViews>
  <sheets>
    <sheet name="Cover sheet Q3 2022" sheetId="181" r:id="rId1"/>
    <sheet name="EU KM1" sheetId="184" r:id="rId2"/>
    <sheet name="EU LIQ1" sheetId="200" r:id="rId3"/>
    <sheet name="EU LIQB" sheetId="201" r:id="rId4"/>
    <sheet name="EU OV1" sheetId="117" r:id="rId5"/>
    <sheet name="EU CR8" sheetId="72" r:id="rId6"/>
    <sheet name="EU CCR7" sheetId="73" r:id="rId7"/>
    <sheet name="EU MR2-B" sheetId="5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'Cover sheet Q3 2022'!$A$3:$C$10</definedName>
    <definedName name="_ftnref1_50" localSheetId="1">'[1]Table 39_'!#REF!</definedName>
    <definedName name="_ftnref1_50">'[1]Table 39_'!#REF!</definedName>
    <definedName name="_ftnref1_50_10" localSheetId="1">'[2]Table 39_'!#REF!</definedName>
    <definedName name="_ftnref1_50_10">'[2]Table 39_'!#REF!</definedName>
    <definedName name="_ftnref1_50_15" localSheetId="1">'[2]Table 39_'!#REF!</definedName>
    <definedName name="_ftnref1_50_15">'[2]Table 39_'!#REF!</definedName>
    <definedName name="_ftnref1_50_18" localSheetId="1">'[2]Table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 localSheetId="1">#REF!</definedName>
    <definedName name="Basel12">#REF!</definedName>
    <definedName name="BT">'[4]Lists-Aux'!$E:$E</definedName>
    <definedName name="Carlos" localSheetId="1">#REF!</definedName>
    <definedName name="Carlos">#REF!</definedName>
    <definedName name="CCROTC" localSheetId="1">#REF!</definedName>
    <definedName name="CCROTC">#REF!</definedName>
    <definedName name="CCRSFT" localSheetId="1">#REF!</definedName>
    <definedName name="CCRSFT">#REF!</definedName>
    <definedName name="COF">'[6]Lists-Aux'!$G:$G</definedName>
    <definedName name="COI">'[4]Lists-Aux'!$H:$H</definedName>
    <definedName name="CP">'[4]Lists-Aux'!$I:$I</definedName>
    <definedName name="CQS">'[4]Lists-Aux'!$J:$J</definedName>
    <definedName name="csDesignMode">1</definedName>
    <definedName name="CT">'[4]Lists-Aux'!$K:$K</definedName>
    <definedName name="CurrPrefix">[8]Input!$N$1</definedName>
    <definedName name="dfd">[3]Parameters!#REF!</definedName>
    <definedName name="DimensionsNames">[6]Dimensions!$B$2:$B$79</definedName>
    <definedName name="dsa" localSheetId="1">#REF!</definedName>
    <definedName name="dsa">#REF!</definedName>
    <definedName name="edc">[9]Members!$D$3:E$2477</definedName>
    <definedName name="ER">'[4]Lists-Aux'!$N:$N</definedName>
    <definedName name="fdsg" localSheetId="1">'[1]Table 39_'!#REF!</definedName>
    <definedName name="fdsg">'[1]Table 39_'!#REF!</definedName>
    <definedName name="Frequency">[5]Lists!$A$21:$A$25</definedName>
    <definedName name="GA">'[4]Lists-Aux'!$P:$P</definedName>
    <definedName name="Group">[3]Parameters!$C$93:$C$94</definedName>
    <definedName name="Group2">[10]Parameters!$C$42:$C$43</definedName>
    <definedName name="ho" localSheetId="1">#REF!</definedName>
    <definedName name="ho">#REF!</definedName>
    <definedName name="IM">'[4]Lists-Aux'!$Q:$Q</definedName>
    <definedName name="Input1Area">[8]Input!$B$2:$C$20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1">#REF!</definedName>
    <definedName name="JedenRadekPodSestavou">#REF!</definedName>
    <definedName name="JedenRadekPodSestavou_11" localSheetId="1">#REF!</definedName>
    <definedName name="JedenRadekPodSestavou_11">#REF!</definedName>
    <definedName name="JedenRadekPodSestavou_2" localSheetId="1">#REF!</definedName>
    <definedName name="JedenRadekPodSestavou_2">#REF!</definedName>
    <definedName name="JedenRadekPodSestavou_28" localSheetId="1">#REF!</definedName>
    <definedName name="JedenRadekPodSestavou_28">#REF!</definedName>
    <definedName name="JedenRadekVedleSestavy" localSheetId="1">#REF!</definedName>
    <definedName name="JedenRadekVedleSestavy">#REF!</definedName>
    <definedName name="JedenRadekVedleSestavy_11" localSheetId="1">#REF!</definedName>
    <definedName name="JedenRadekVedleSestavy_11">#REF!</definedName>
    <definedName name="JedenRadekVedleSestavy_2" localSheetId="1">#REF!</definedName>
    <definedName name="JedenRadekVedleSestavy_2">#REF!</definedName>
    <definedName name="JedenRadekVedleSestavy_28" localSheetId="1">#REF!</definedName>
    <definedName name="JedenRadekVedleSestavy_28">#REF!</definedName>
    <definedName name="kk">'[11]List details'!$C$5:$C$8</definedName>
    <definedName name="ll">'[11]List details'!$C$5:$C$8</definedName>
    <definedName name="lmc" localSheetId="1">#REF!</definedName>
    <definedName name="lmc" localSheetId="4">#REF!</definedName>
    <definedName name="lmc">#REF!</definedName>
    <definedName name="MaxOblastTabulky" localSheetId="1">#REF!</definedName>
    <definedName name="MaxOblastTabulky">#REF!</definedName>
    <definedName name="MaxOblastTabulky_11" localSheetId="1">#REF!</definedName>
    <definedName name="MaxOblastTabulky_11">#REF!</definedName>
    <definedName name="MaxOblastTabulky_2" localSheetId="1">#REF!</definedName>
    <definedName name="MaxOblastTabulky_2">#REF!</definedName>
    <definedName name="MaxOblastTabulky_28" localSheetId="1">#REF!</definedName>
    <definedName name="MaxOblastTabulky_28">#REF!</definedName>
    <definedName name="MC">'[6]Lists-Aux'!$C:$C</definedName>
    <definedName name="Members">[6]Members!$D$3:E$2992</definedName>
    <definedName name="MemberStatereporting">[12]Lists!$B$2:$B$29</definedName>
    <definedName name="OblastDat2" localSheetId="1">#REF!</definedName>
    <definedName name="OblastDat2">#REF!</definedName>
    <definedName name="OblastDat2_11" localSheetId="1">#REF!</definedName>
    <definedName name="OblastDat2_11">#REF!</definedName>
    <definedName name="OblastDat2_2" localSheetId="1">#REF!</definedName>
    <definedName name="OblastDat2_2">#REF!</definedName>
    <definedName name="OblastDat2_28" localSheetId="1">#REF!</definedName>
    <definedName name="OblastDat2_28">#REF!</definedName>
    <definedName name="OblastNadpisuRadku" localSheetId="1">#REF!</definedName>
    <definedName name="OblastNadpisuRadku">#REF!</definedName>
    <definedName name="OblastNadpisuRadku_11" localSheetId="1">#REF!</definedName>
    <definedName name="OblastNadpisuRadku_11">#REF!</definedName>
    <definedName name="OblastNadpisuRadku_2" localSheetId="1">#REF!</definedName>
    <definedName name="OblastNadpisuRadku_2">#REF!</definedName>
    <definedName name="OblastNadpisuRadku_28" localSheetId="1">#REF!</definedName>
    <definedName name="OblastNadpisuRadku_28">#REF!</definedName>
    <definedName name="OblastNadpisuSloupcu" localSheetId="1">#REF!</definedName>
    <definedName name="OblastNadpisuSloupcu">#REF!</definedName>
    <definedName name="OblastNadpisuSloupcu_11" localSheetId="1">#REF!</definedName>
    <definedName name="OblastNadpisuSloupcu_11">#REF!</definedName>
    <definedName name="OblastNadpisuSloupcu_2" localSheetId="1">#REF!</definedName>
    <definedName name="OblastNadpisuSloupcu_2">#REF!</definedName>
    <definedName name="OblastNadpisuSloupcu_28" localSheetId="1">#REF!</definedName>
    <definedName name="OblastNadpisuSloupcu_28">#REF!</definedName>
    <definedName name="OpRisk" localSheetId="1">#REF!</definedName>
    <definedName name="OpRisk">#REF!</definedName>
    <definedName name="PCT">'[4]Lists-Aux'!$U:$U</definedName>
    <definedName name="PI">'[4]Lists-Aux'!$V:$V</definedName>
    <definedName name="PL">'[4]Lists-Aux'!$W:$W</definedName>
    <definedName name="PR">'[4]Lists-Aux'!$X:$X</definedName>
    <definedName name="_xlnm.Print_Area" localSheetId="0">'Cover sheet Q3 2022'!$B$3:$C$22</definedName>
    <definedName name="_xlnm.Print_Area" localSheetId="6">'EU CCR7'!$A$1:$D$20</definedName>
    <definedName name="_xlnm.Print_Area" localSheetId="5">'EU CR8'!$A$1:$D$20</definedName>
    <definedName name="_xlnm.Print_Area" localSheetId="1">'EU KM1'!$A$1:$H$53</definedName>
    <definedName name="_xlnm.Print_Area" localSheetId="2">'EU LIQ1'!$A$1:$K$47</definedName>
    <definedName name="_xlnm.Print_Area" localSheetId="7">'EU MR2-B'!$A$1:$G$21</definedName>
    <definedName name="_xlnm.Print_Area" localSheetId="4">'EU OV1'!$A$1:$F$29</definedName>
    <definedName name="Print_Area_MI" localSheetId="1">#REF!</definedName>
    <definedName name="Print_Area_MI">#REF!</definedName>
    <definedName name="Print_Area_MI_11" localSheetId="1">#REF!</definedName>
    <definedName name="Print_Area_MI_11">#REF!</definedName>
    <definedName name="Print_Area_MI_2" localSheetId="1">#REF!</definedName>
    <definedName name="Print_Area_MI_2">#REF!</definedName>
    <definedName name="Print_Area_MI_28" localSheetId="1">#REF!</definedName>
    <definedName name="Print_Area_MI_28">#REF!</definedName>
    <definedName name="Print_Titles_MI" localSheetId="1">#REF!</definedName>
    <definedName name="Print_Titles_MI">#REF!</definedName>
    <definedName name="Print_Titles_MI_11" localSheetId="1">#REF!</definedName>
    <definedName name="Print_Titles_MI_11">#REF!</definedName>
    <definedName name="Print_Titles_MI_2" localSheetId="1">#REF!</definedName>
    <definedName name="Print_Titles_MI_2">#REF!</definedName>
    <definedName name="Print_Titles_MI_28" localSheetId="1">#REF!</definedName>
    <definedName name="Print_Titles_MI_28">#REF!</definedName>
    <definedName name="rfgf" localSheetId="1">'[1]Table 39_'!#REF!</definedName>
    <definedName name="rfgf">'[1]Table 39_'!#REF!</definedName>
    <definedName name="RP">'[4]Lists-Aux'!$Z:$Z</definedName>
    <definedName name="rrr">[9]Members!$D$3:E$2477</definedName>
    <definedName name="RSP">'[4]Lists-Aux'!$AA:$AA</definedName>
    <definedName name="RT">'[4]Lists-Aux'!$AB:$AB</definedName>
    <definedName name="RTT">'[4]Lists-Aux'!$AC:$AC</definedName>
    <definedName name="rub" localSheetId="1">#REF!</definedName>
    <definedName name="rub" localSheetId="4">#REF!</definedName>
    <definedName name="rub">#REF!</definedName>
    <definedName name="sk">'[13]Securitisations 2010'!$G$83</definedName>
    <definedName name="ST">'[4]Lists-Aux'!$AD:$AD</definedName>
    <definedName name="TA">'[6]Lists-Aux'!$AE:$AE</definedName>
    <definedName name="TD">'[4]Lists-Aux'!$AI:$AI</definedName>
    <definedName name="TI">'[4]Lists-Aux'!$AF:$AF</definedName>
    <definedName name="tre" localSheetId="1">#REF!</definedName>
    <definedName name="tre" localSheetId="4">#REF!</definedName>
    <definedName name="tre">#REF!</definedName>
    <definedName name="UES">'[4]Lists-Aux'!$AG:$AG</definedName>
    <definedName name="Valid1" localSheetId="1">#REF!</definedName>
    <definedName name="Valid1">#REF!</definedName>
    <definedName name="Valid2" localSheetId="1">#REF!</definedName>
    <definedName name="Valid2">#REF!</definedName>
    <definedName name="Valid3" localSheetId="1">#REF!</definedName>
    <definedName name="Valid3">#REF!</definedName>
    <definedName name="Valid4" localSheetId="1">#REF!</definedName>
    <definedName name="Valid4">#REF!</definedName>
    <definedName name="Valid5" localSheetId="1">#REF!</definedName>
    <definedName name="Valid5">#REF!</definedName>
    <definedName name="ValueColNr">[8]Input!$H$1</definedName>
    <definedName name="XBRL">[5]Lists!$A$17:$A$19</definedName>
    <definedName name="XX">[4]Dimensions!$B$2:$B$78</definedName>
    <definedName name="YesNo">[3]Parameters!$C$90:$C$91</definedName>
    <definedName name="YesNoBasel2">[3]Parameters!#REF!</definedName>
    <definedName name="YesNoNA" localSheetId="1">#REF!</definedName>
    <definedName name="YesNoNA">#REF!</definedName>
    <definedName name="zxasdafsds" localSheetId="1">#REF!</definedName>
    <definedName name="zxasdafs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17" l="1"/>
  <c r="F27" i="117" l="1"/>
  <c r="F26" i="117"/>
  <c r="F25" i="117"/>
  <c r="F23" i="117"/>
  <c r="F22" i="117"/>
  <c r="F21" i="117"/>
  <c r="F20" i="117"/>
  <c r="F19" i="117"/>
  <c r="F18" i="117"/>
  <c r="F17" i="117"/>
  <c r="F16" i="117"/>
  <c r="F15" i="117"/>
  <c r="F14" i="117"/>
  <c r="F13" i="117"/>
  <c r="F12" i="117"/>
  <c r="F11" i="117"/>
  <c r="F10" i="117"/>
  <c r="F9" i="117"/>
  <c r="F8" i="117"/>
  <c r="E47" i="184"/>
  <c r="E16" i="184"/>
  <c r="E15" i="184"/>
  <c r="E14" i="184"/>
  <c r="F29" i="117"/>
  <c r="F28" i="117"/>
</calcChain>
</file>

<file path=xl/sharedStrings.xml><?xml version="1.0" encoding="utf-8"?>
<sst xmlns="http://schemas.openxmlformats.org/spreadsheetml/2006/main" count="282" uniqueCount="237">
  <si>
    <t>EU LIQB  on qualitative information on LCR, which complements template EU LIQ1</t>
  </si>
  <si>
    <t xml:space="preserve">EU CR8 –  RWEA flow statements of credit risk exposures under the IRB approach </t>
  </si>
  <si>
    <t>EU CCR7 – RWEA flow statements of CCR exposures under the IMM</t>
  </si>
  <si>
    <t>EU KM1</t>
  </si>
  <si>
    <t>EU LIQ1</t>
  </si>
  <si>
    <t>EU LIQB</t>
  </si>
  <si>
    <t>EU OV1</t>
  </si>
  <si>
    <t>EU OV1 – Overview of risk weighted exposure amounts</t>
  </si>
  <si>
    <t>EU CR8</t>
  </si>
  <si>
    <t xml:space="preserve">EU CCR7 </t>
  </si>
  <si>
    <t>EU MR2-B</t>
  </si>
  <si>
    <t>Sheet name</t>
  </si>
  <si>
    <t>Capital Adequacy and Risk Management Disclosure (Pillar 3)
Q3 2022</t>
  </si>
  <si>
    <t>EU KM1 – Key metrics (at consolidated group level)</t>
  </si>
  <si>
    <t>EU LIQ1 – Quantitative information of LCR</t>
  </si>
  <si>
    <t>EU CR8 – RWEA flow statements of credit risk exposures under the IRB approach</t>
  </si>
  <si>
    <t>EU MR2-B – RWEA flow statements of market risk exposures under the IMA</t>
  </si>
  <si>
    <t xml:space="preserve">This report is part of SEB Group’s Pillar 3 disclosures and is prepared in accordance with the requirements stipulated in the Capital Requirements Regulation  (Regulation (EU) 575/2013), the EBA’s implementing technical standards (ITS) with regard to disclosure of own funds (EU Regulation No 1423/2013), the Swedish FSA’s regulations on prudential requirements and capital buffers (FFFS 2014:12) and the EBA’s guidelines on disclosure requirements under Part 8 of the CRR. The report is produced in accordance with the Group’s disclosure policy and internal processes, systems and controls. </t>
  </si>
  <si>
    <t>26 October 2022</t>
  </si>
  <si>
    <t>Mats Holmström                                    Masih Yazdi                                                        </t>
  </si>
  <si>
    <t xml:space="preserve">Chief Risk Officer                                   Chief Financial Officer                                       </t>
  </si>
  <si>
    <t>SEB Group, Pillar 3 disclosure Q3 2022</t>
  </si>
  <si>
    <t>EU KM1 – Key metrics template</t>
  </si>
  <si>
    <t>a</t>
  </si>
  <si>
    <t>b</t>
  </si>
  <si>
    <t>c</t>
  </si>
  <si>
    <t>d</t>
  </si>
  <si>
    <t>e</t>
  </si>
  <si>
    <t>SEK m</t>
  </si>
  <si>
    <t>30 Sep 2022</t>
  </si>
  <si>
    <t>30 Jun 2022</t>
  </si>
  <si>
    <t>31 Mar 2022</t>
  </si>
  <si>
    <t>31 Dec 2021</t>
  </si>
  <si>
    <t>30 Sep 2021</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</si>
  <si>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</si>
  <si>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</si>
  <si>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</si>
  <si>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</si>
  <si>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</si>
  <si>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</si>
  <si>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</si>
  <si>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</si>
  <si>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</si>
  <si>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</si>
  <si>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</si>
  <si>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</si>
  <si>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</si>
  <si>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</si>
  <si>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</si>
  <si>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</si>
  <si>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</si>
  <si>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</si>
  <si>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</si>
  <si>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Additional CET1 buffer requirements as a percentage of RWA</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</si>
  <si>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</si>
  <si>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</si>
  <si>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</si>
  <si>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</si>
  <si>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</si>
  <si>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</si>
  <si>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</si>
  <si>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</si>
  <si>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</si>
  <si>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</si>
  <si>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</si>
  <si>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</si>
  <si>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</si>
  <si>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</si>
  <si>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</si>
  <si>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</si>
  <si>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</si>
  <si>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</si>
  <si>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</si>
  <si>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</si>
  <si>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</si>
  <si>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</si>
  <si>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</si>
  <si>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</si>
  <si>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</si>
  <si>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</si>
  <si>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</si>
  <si>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</si>
  <si>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t>
  </si>
  <si>
    <t>EU 16a</t>
  </si>
  <si>
    <t xml:space="preserve">Cash outflows - Total weighted value </t>
  </si>
  <si>
    <t>EU 16b</t>
  </si>
  <si>
    <t xml:space="preserve">Cash inflows - Total weighted value </t>
  </si>
  <si>
    <t>Total net cash outflows (adjusted value)</t>
  </si>
  <si>
    <r>
      <t xml:space="preserve">Liquidity coverage ratio (%) </t>
    </r>
    <r>
      <rPr>
        <vertAlign val="superscript"/>
        <sz val="10"/>
        <rFont val="SEB SansSerif"/>
        <charset val="186"/>
      </rPr>
      <t>1)</t>
    </r>
  </si>
  <si>
    <t>Net Stable Funding Ratio</t>
  </si>
  <si>
    <t>Total available stable funding</t>
  </si>
  <si>
    <t>Total required stable funding</t>
  </si>
  <si>
    <t>NSFR ratio (%)</t>
  </si>
  <si>
    <r>
      <rPr>
        <vertAlign val="superscript"/>
        <sz val="10"/>
        <rFont val="SEB SansSerif"/>
        <charset val="186"/>
      </rPr>
      <t>1)</t>
    </r>
    <r>
      <rPr>
        <sz val="10"/>
        <rFont val="SEB SansSerif"/>
        <charset val="186"/>
      </rPr>
      <t xml:space="preserve"> Averages of month end observations over the twelve months preceding the end of each quarter. </t>
    </r>
  </si>
  <si>
    <t>Scope of consolidation: consolidated</t>
  </si>
  <si>
    <t xml:space="preserve"> 30 Sep 2022</t>
  </si>
  <si>
    <t>f</t>
  </si>
  <si>
    <t>g</t>
  </si>
  <si>
    <t>h</t>
  </si>
  <si>
    <t>SEK bn</t>
  </si>
  <si>
    <t>Total unweighted value (average)</t>
  </si>
  <si>
    <t>Total weighted value (average)</t>
  </si>
  <si>
    <t>EU 1a</t>
  </si>
  <si>
    <t>Quarter ending on</t>
  </si>
  <si>
    <t>30 09 2022</t>
  </si>
  <si>
    <t>30 06 2022</t>
  </si>
  <si>
    <t>31 03 2022</t>
  </si>
  <si>
    <t>31 12 2021</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</si>
  <si>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</si>
  <si>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</si>
  <si>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</si>
  <si>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</si>
  <si>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</si>
  <si>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</si>
  <si>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</si>
  <si>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</si>
  <si>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</si>
  <si>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</si>
  <si>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</si>
  <si>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</si>
  <si>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</si>
  <si>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</si>
  <si>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</si>
  <si>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</si>
  <si>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</si>
  <si>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</si>
  <si>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</si>
  <si>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</si>
  <si>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</si>
  <si>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</si>
  <si>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</si>
  <si>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</si>
  <si>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</si>
  <si>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</si>
  <si>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</si>
  <si>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</si>
  <si>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</si>
  <si>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</si>
  <si>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</si>
  <si>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</si>
  <si>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</si>
  <si>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</si>
  <si>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</si>
  <si>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</si>
  <si>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</si>
  <si>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</si>
  <si>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t>
  </si>
  <si>
    <t>Table EU LIQB  on qualitative information on LCR, which complements template EU LIQ1</t>
  </si>
  <si>
    <t>in accordance with Article 451a(2) CRR</t>
  </si>
  <si>
    <t>Row number</t>
  </si>
  <si>
    <t>Qualitative information</t>
  </si>
  <si>
    <t>(a)</t>
  </si>
  <si>
    <t>Explanations on the main drivers of LCR results and the evolution of the contribution of inputs to the LCR’s calculation over time</t>
  </si>
  <si>
    <t xml:space="preserve">SEB shall at all times have an adequate liquidity buffer to meet the Net Liquidity Outflows. SEB holds HQLA that can be converted into cash to meet liquidity needs for a 30 calendar day liquidity stress scenario.
LCR was stable in the quarter. Net liquidity outflows increased following higher deposit volumes. The average duration on wholesale funding decreased which also contributed to an increase in Net liquidity outflows. HQLA increased, driven by an increase in withdrawable central bank reserves. </t>
  </si>
  <si>
    <t>(b)</t>
  </si>
  <si>
    <t>Explanations on the changes in the LCR over time</t>
  </si>
  <si>
    <t>SEB reviews and potentially adjusts the liquidity buffer reflecting inter alia net outflows which may vary over time. 
The LCR was stable in the quarter. See a) above for an explanation of the main drivers of the LCR results.</t>
  </si>
  <si>
    <t>(c)</t>
  </si>
  <si>
    <t>Explanations on the actual concentration of funding sources</t>
  </si>
  <si>
    <t xml:space="preserve">Group Treasury continuously manages the short- and long-term funding activities of SEB Group in order to secure sufficient funding diversification. The funding sources are diversified by e.g. product, currency, geography and type of market. 
The distribution of funding sources has not changed significantly in the quarter. </t>
  </si>
  <si>
    <t>(d)</t>
  </si>
  <si>
    <t>High-level description of the composition of the institution`s liquidity buffer.</t>
  </si>
  <si>
    <t xml:space="preserve">The main part of SEB’s liquidity buffer is composed of Level 1 assets. A large share is held as cash and central bank reserves, but the liquidity reserve also consists of highly rated sovereign bonds and extremely high quality covered bonds. A minor part of the liquidity buffer is held in Level 2 assets. All securities within the liquidity reserve should at all times be eligible as collateral at a central bank were SEB has an agreement to withdraw liquidity in a stressed period. </t>
  </si>
  <si>
    <t>(e)</t>
  </si>
  <si>
    <t>Derivative exposures and potential collateral calls</t>
  </si>
  <si>
    <t>Derivative exposures and collateral calls is monitored at all times.</t>
  </si>
  <si>
    <t>(f)</t>
  </si>
  <si>
    <t>Currency mismatch in the LCR</t>
  </si>
  <si>
    <t xml:space="preserve">SEB has LCR requirements in all main currencies (SEK, EUR and USD), hence the currency distribution of the LCR is closely monitored and no major mismatches exist. </t>
  </si>
  <si>
    <t>(g)</t>
  </si>
  <si>
    <t>Other items in the LCR calculation that are not captured in the LCR disclosure template but that the institution considers relevant for its liquidity profile</t>
  </si>
  <si>
    <t>No</t>
  </si>
  <si>
    <t>Risk weighted exposure amounts (RWEAs)</t>
  </si>
  <si>
    <t>Total own funds requirements</t>
  </si>
  <si>
    <t>Credit risk (excluding CCR)</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</si>
  <si>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</si>
  <si>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</si>
  <si>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</si>
  <si>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</si>
  <si>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</si>
  <si>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</si>
  <si>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</si>
  <si>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</si>
  <si>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</si>
  <si>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</si>
  <si>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</si>
  <si>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Of which SEC-ERBA (including IAA)</t>
  </si>
  <si>
    <t>Position, foreign exchange and commodities risks (Market risk)</t>
  </si>
  <si>
    <t xml:space="preserve">Of which IMA </t>
  </si>
  <si>
    <t>EU 22a</t>
  </si>
  <si>
    <t>Large exposures</t>
  </si>
  <si>
    <t>Operational risk</t>
  </si>
  <si>
    <t>EU 23c</t>
  </si>
  <si>
    <t xml:space="preserve">Of which advanced measurement approach </t>
  </si>
  <si>
    <t>Amounts below the thresholds for deduction (subject
to 250% risk weight) (For information)</t>
  </si>
  <si>
    <t>Additional risk exposure amount due to Article 458 CRR</t>
  </si>
  <si>
    <t>Total</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</si>
  <si>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</si>
  <si>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</si>
  <si>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</si>
  <si>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</si>
  <si>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</si>
  <si>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</si>
  <si>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</si>
  <si>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</si>
  <si>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</si>
  <si>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</si>
  <si>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COMMENT</t>
  </si>
  <si>
    <t xml:space="preserve">REA for credit risk under the IRB approach increased by approximately SEK 15bn. Foreign exchange movements and asset size contributed to the increase, somewhat mitigated by improved asset quality. </t>
  </si>
  <si>
    <t xml:space="preserve">RWEA </t>
  </si>
  <si>
    <t>Asset size</t>
  </si>
  <si>
    <t>Credit quality of counterparties</t>
  </si>
  <si>
    <t>Model updates (IMM only)</t>
  </si>
  <si>
    <t>Methodology and policy (IMM only)</t>
  </si>
  <si>
    <t>Acquisitions and disposals</t>
  </si>
  <si>
    <t>Foreign exchange movements</t>
  </si>
  <si>
    <t>Other</t>
  </si>
  <si>
    <t xml:space="preserve">REA for counterparty credit risk under the IMM increased by approximately SEK 3.3bn, mainly due to increased asset size. </t>
  </si>
  <si>
    <t>EU MR2-B - RWEA flow statements of market risk exposures under the IMA</t>
  </si>
  <si>
    <t>VaR</t>
  </si>
  <si>
    <t>SVaR</t>
  </si>
  <si>
    <t>Total RWEAs</t>
  </si>
  <si>
    <t>Risk weighted exposure amount as at the end of the previous quarter</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</si>
  <si>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</si>
  <si>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</si>
  <si>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</si>
  <si>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</si>
  <si>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</si>
  <si>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</si>
  <si>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</si>
  <si>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</si>
  <si>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</si>
  <si>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</si>
  <si>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</si>
  <si>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RWAs at the end of the reporting period (end of the day) </t>
  </si>
  <si>
    <t>8b</t>
  </si>
  <si>
    <t>Increased market volatility has negatively impacted the average VaR, while Stressed VaR has increased due to decreased diversification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</si>
</sst>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
    <numFmt numFmtId="167" formatCode="0.00###"/>
    <numFmt numFmtId="168" formatCode="_-* #,##0.00\ _k_r_-;\-* #,##0.00\ _k_r_-;_-* &quot;-&quot;??\ _k_r_-;_-@_-"/>
    <numFmt numFmtId="169" formatCode="_-* #,##0_-;\-* #,##0_-;_-* &quot;-&quot;??_-;_-@_-"/>
    <numFmt numFmtId="170" formatCode="_-* #,##0.0_-;\-* #,##0.0_-;_-* &quot;-&quot;??_-;_-@_-"/>
    <numFmt numFmtId="171" formatCode="0.0"/>
    <numFmt numFmtId="172" formatCode="#,##0.0"/>
  </numFmts>
  <fonts count="32">
    <font>
      <sz val="11"/>
      <color theme="1"/>
      <name val="Calibri"/>
      <family val="2"/>
      <scheme val="minor"/>
    </font>
    <font>
      <sz val="10"/>
      <name val="Arial"/>
      <family val="2"/>
      <charset val="186"/>
    </font>
    <font>
      <sz val="8"/>
      <name val="Calibri"/>
      <family val="2"/>
      <scheme val="minor"/>
    </font>
    <font>
      <sz val="11"/>
      <color theme="1"/>
      <name val="Calibri"/>
      <family val="2"/>
      <scheme val="minor"/>
    </font>
    <font>
      <sz val="10"/>
      <name val="Arial"/>
      <family val="2"/>
    </font>
    <font>
      <sz val="11"/>
      <color theme="1"/>
      <name val="Calibri"/>
      <family val="2"/>
      <charset val="238"/>
      <scheme val="minor"/>
    </font>
    <font>
      <sz val="10"/>
      <color theme="1"/>
      <name val="SEB SansSerif"/>
      <charset val="186"/>
    </font>
    <font>
      <sz val="10"/>
      <name val="SEB SansSerif"/>
      <charset val="186"/>
    </font>
    <font>
      <b/>
      <sz val="10"/>
      <name val="SEB SansSerif"/>
      <charset val="186"/>
    </font>
    <font>
      <b/>
      <sz val="10"/>
      <color theme="1"/>
      <name val="SEB SansSerif"/>
      <charset val="186"/>
    </font>
    <font>
      <i/>
      <sz val="10"/>
      <name val="SEB SansSerif"/>
      <charset val="186"/>
    </font>
    <font>
      <u/>
      <sz val="10"/>
      <name val="SEB SansSerif"/>
      <charset val="186"/>
    </font>
    <font>
      <b/>
      <i/>
      <sz val="10"/>
      <name val="SEB SansSerif"/>
      <charset val="186"/>
    </font>
    <font>
      <sz val="11"/>
      <name val="Calibri"/>
      <family val="2"/>
      <charset val="186"/>
    </font>
    <font>
      <b/>
      <sz val="11"/>
      <name val="Calibri"/>
      <family val="2"/>
      <charset val="186"/>
    </font>
    <font>
      <sz val="10"/>
      <name val="Calibri"/>
      <family val="2"/>
      <charset val="186"/>
    </font>
    <font>
      <sz val="9"/>
      <name val="Calibri"/>
      <family val="2"/>
      <charset val="186"/>
    </font>
    <font>
      <sz val="11"/>
      <name val="Calibri"/>
      <family val="2"/>
      <charset val="186"/>
    </font>
    <font>
      <sz val="10"/>
      <name val="Calibri"/>
      <family val="2"/>
      <charset val="186"/>
    </font>
    <font>
      <sz val="10"/>
      <color theme="1"/>
      <name val="SEB Basic"/>
      <family val="2"/>
    </font>
    <font>
      <sz val="10"/>
      <color theme="1"/>
      <name val="Calibri"/>
      <family val="2"/>
      <scheme val="minor"/>
    </font>
    <font>
      <sz val="10"/>
      <color indexed="8"/>
      <name val="Helvetica Neue"/>
    </font>
    <font>
      <vertAlign val="superscript"/>
      <sz val="10"/>
      <name val="SEB SansSerif"/>
      <charset val="186"/>
    </font>
    <font>
      <sz val="10"/>
      <color rgb="FF000000"/>
      <name val="Times New Roman"/>
      <family val="1"/>
    </font>
    <font>
      <b/>
      <sz val="12"/>
      <name val="Arial"/>
      <family val="2"/>
    </font>
    <font>
      <b/>
      <sz val="10"/>
      <name val="Arial"/>
      <family val="2"/>
    </font>
    <font>
      <b/>
      <sz val="20"/>
      <name val="Arial"/>
      <family val="2"/>
    </font>
    <font>
      <u/>
      <sz val="10"/>
      <color indexed="12"/>
      <name val="Arial"/>
      <family val="2"/>
    </font>
    <font>
      <b/>
      <sz val="13"/>
      <color theme="9"/>
      <name val="Calibri"/>
      <family val="2"/>
      <scheme val="minor"/>
    </font>
    <font>
      <b/>
      <sz val="10"/>
      <color theme="1"/>
      <name val="Calibri"/>
      <family val="2"/>
      <scheme val="minor"/>
    </font>
    <font>
      <sz val="10"/>
      <name val="SEB SansSerif"/>
      <charset val="186"/>
    </font>
    <font>
      <sz val="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indexed="42"/>
        <bgColor indexed="64"/>
      </patternFill>
    </fill>
    <fill>
      <patternFill patternType="solid">
        <fgColor theme="0" tint="-0.249977111117893"/>
        <bgColor indexed="64"/>
      </patternFill>
    </fill>
    <fill>
      <patternFill patternType="solid">
        <fgColor rgb="FFE7E6E6"/>
        <bgColor indexed="64"/>
      </patternFill>
    </fill>
    <fill>
      <patternFill patternType="solid">
        <fgColor rgb="FFC7E987"/>
      </patternFill>
    </fill>
    <fill>
      <patternFill patternType="solid">
        <fgColor rgb="FF859C5A"/>
      </patternFill>
    </fill>
    <fill>
      <patternFill patternType="solid">
        <fgColor rgb="FFD8E4BC"/>
      </patternFill>
    </fill>
    <fill>
      <patternFill patternType="solid">
        <fgColor rgb="FFFFC8C8"/>
      </patternFill>
    </fill>
    <fill>
      <patternFill patternType="solid">
        <fgColor rgb="FFC0C0C0"/>
        <bgColor indexed="64"/>
      </patternFill>
    </fill>
    <fill>
      <patternFill patternType="solid">
        <fgColor indexe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style="thin">
        <color indexed="64"/>
      </bottom>
      <diagonal/>
    </border>
    <border diagonalUp="1" diagonalDown="1">
      <left style="medium">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s>
  <cellStyleXfs count="59">
    <xf numFmtId="0" fontId="0" fillId="0" borderId="0"/>
    <xf numFmtId="0" fontId="1" fillId="0" borderId="0"/>
    <xf numFmtId="9" fontId="3" fillId="0" borderId="0" applyFont="0" applyFill="0" applyBorder="0" applyAlignment="0" applyProtection="0"/>
    <xf numFmtId="0" fontId="4" fillId="0" borderId="0">
      <alignment vertical="center"/>
    </xf>
    <xf numFmtId="3" fontId="4" fillId="4" borderId="1" applyFont="0">
      <alignment horizontal="right" vertical="center"/>
      <protection locked="0"/>
    </xf>
    <xf numFmtId="0" fontId="4" fillId="0" borderId="0">
      <alignment vertical="center"/>
    </xf>
    <xf numFmtId="0" fontId="5" fillId="0" borderId="0"/>
    <xf numFmtId="0" fontId="14" fillId="0" borderId="0"/>
    <xf numFmtId="49" fontId="14" fillId="7" borderId="0">
      <alignment horizontal="left" vertical="top"/>
    </xf>
    <xf numFmtId="49" fontId="14" fillId="7" borderId="0">
      <alignment horizontal="center" vertical="center"/>
    </xf>
    <xf numFmtId="49" fontId="14" fillId="7" borderId="0">
      <alignment horizontal="left" vertical="top"/>
    </xf>
    <xf numFmtId="49" fontId="14" fillId="7" borderId="0">
      <alignment horizontal="center" vertical="center"/>
    </xf>
    <xf numFmtId="0" fontId="13" fillId="8" borderId="0"/>
    <xf numFmtId="166" fontId="13" fillId="9" borderId="0">
      <alignment horizontal="left"/>
    </xf>
    <xf numFmtId="49" fontId="15" fillId="7" borderId="0">
      <alignment horizontal="left" vertical="top" indent="1"/>
    </xf>
    <xf numFmtId="49" fontId="16" fillId="7" borderId="0">
      <alignment horizontal="left" vertical="top" indent="2"/>
    </xf>
    <xf numFmtId="49" fontId="13" fillId="0" borderId="0">
      <alignment horizontal="left"/>
    </xf>
    <xf numFmtId="166" fontId="17" fillId="10" borderId="0">
      <alignment horizontal="left"/>
    </xf>
    <xf numFmtId="166" fontId="17" fillId="0" borderId="0">
      <alignment horizontal="left"/>
    </xf>
    <xf numFmtId="167" fontId="17" fillId="10" borderId="0">
      <alignment horizontal="left"/>
    </xf>
    <xf numFmtId="167" fontId="17" fillId="9" borderId="0">
      <alignment horizontal="left"/>
    </xf>
    <xf numFmtId="49" fontId="18" fillId="7" borderId="0">
      <alignment horizontal="left" vertical="top"/>
    </xf>
    <xf numFmtId="0" fontId="19" fillId="0" borderId="0"/>
    <xf numFmtId="0" fontId="4" fillId="0" borderId="0"/>
    <xf numFmtId="0" fontId="3" fillId="0" borderId="0"/>
    <xf numFmtId="43" fontId="3" fillId="0" borderId="0" applyFont="0" applyFill="0" applyBorder="0" applyAlignment="0" applyProtection="0"/>
    <xf numFmtId="0" fontId="1" fillId="0" borderId="0"/>
    <xf numFmtId="0" fontId="20" fillId="0" borderId="0"/>
    <xf numFmtId="0" fontId="1" fillId="0" borderId="0"/>
    <xf numFmtId="9" fontId="4"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21" fillId="0" borderId="0" applyNumberFormat="0" applyFill="0" applyBorder="0" applyProtection="0">
      <alignment vertical="top" wrapText="1"/>
    </xf>
    <xf numFmtId="0" fontId="3" fillId="0" borderId="0"/>
    <xf numFmtId="0" fontId="4" fillId="0" borderId="0"/>
    <xf numFmtId="0" fontId="4" fillId="0" borderId="0"/>
    <xf numFmtId="0" fontId="4" fillId="0" borderId="0"/>
    <xf numFmtId="9"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9" fontId="1" fillId="0" borderId="0" applyFont="0" applyFill="0" applyBorder="0" applyAlignment="0" applyProtection="0"/>
    <xf numFmtId="0" fontId="23" fillId="0" borderId="0"/>
    <xf numFmtId="0" fontId="20" fillId="0" borderId="0"/>
    <xf numFmtId="0" fontId="19" fillId="0" borderId="0"/>
    <xf numFmtId="168" fontId="4" fillId="0" borderId="0" applyFont="0" applyFill="0" applyBorder="0" applyAlignment="0" applyProtection="0"/>
    <xf numFmtId="0" fontId="4" fillId="0" borderId="0">
      <alignment vertical="center"/>
    </xf>
    <xf numFmtId="0" fontId="24" fillId="0" borderId="0" applyNumberFormat="0" applyFill="0" applyBorder="0" applyAlignment="0" applyProtection="0"/>
    <xf numFmtId="0" fontId="4" fillId="0" borderId="0">
      <alignment vertical="center"/>
    </xf>
    <xf numFmtId="0" fontId="25" fillId="12" borderId="9" applyFont="0" applyBorder="0">
      <alignment horizontal="center" wrapText="1"/>
    </xf>
    <xf numFmtId="3" fontId="4" fillId="4" borderId="1" applyFont="0">
      <alignment horizontal="right" vertical="center"/>
      <protection locked="0"/>
    </xf>
    <xf numFmtId="0" fontId="26" fillId="12" borderId="18" applyNumberFormat="0" applyFill="0" applyBorder="0" applyAlignment="0" applyProtection="0">
      <alignment horizontal="left"/>
    </xf>
    <xf numFmtId="0" fontId="27" fillId="0" borderId="0" applyNumberFormat="0" applyFill="0" applyBorder="0" applyAlignment="0" applyProtection="0">
      <alignment vertical="top"/>
      <protection locked="0"/>
    </xf>
    <xf numFmtId="0" fontId="28" fillId="0" borderId="28" applyNumberFormat="0" applyFill="0" applyAlignment="0" applyProtection="0"/>
    <xf numFmtId="0" fontId="3" fillId="0" borderId="0"/>
    <xf numFmtId="9" fontId="3" fillId="0" borderId="0" applyFont="0" applyFill="0" applyBorder="0" applyAlignment="0" applyProtection="0"/>
    <xf numFmtId="0" fontId="25" fillId="12" borderId="30" applyFont="0" applyBorder="0">
      <alignment horizontal="center" wrapText="1"/>
    </xf>
    <xf numFmtId="3" fontId="4" fillId="4" borderId="29" applyFont="0">
      <alignment horizontal="right" vertical="center"/>
      <protection locked="0"/>
    </xf>
    <xf numFmtId="0" fontId="3" fillId="0" borderId="0"/>
  </cellStyleXfs>
  <cellXfs count="177">
    <xf numFmtId="0" fontId="0" fillId="0" borderId="0" xfId="0"/>
    <xf numFmtId="0" fontId="6" fillId="0" borderId="0" xfId="0" applyFont="1"/>
    <xf numFmtId="0" fontId="9" fillId="0" borderId="0" xfId="0" applyFont="1"/>
    <xf numFmtId="0" fontId="8" fillId="0" borderId="0" xfId="0" applyFont="1" applyAlignment="1">
      <alignment vertical="center" wrapText="1"/>
    </xf>
    <xf numFmtId="0" fontId="6" fillId="0" borderId="0" xfId="0" applyFont="1" applyAlignment="1">
      <alignment vertical="center"/>
    </xf>
    <xf numFmtId="0" fontId="9" fillId="0" borderId="0" xfId="0" applyFont="1" applyAlignment="1">
      <alignment wrapText="1"/>
    </xf>
    <xf numFmtId="0" fontId="7" fillId="0" borderId="0" xfId="0" applyFont="1"/>
    <xf numFmtId="0" fontId="8"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8" fillId="0" borderId="0" xfId="0" applyFont="1"/>
    <xf numFmtId="0" fontId="7" fillId="0" borderId="16" xfId="0" applyFont="1" applyBorder="1" applyAlignment="1">
      <alignment vertical="center"/>
    </xf>
    <xf numFmtId="0" fontId="7"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vertical="center" wrapText="1"/>
    </xf>
    <xf numFmtId="3" fontId="6" fillId="0" borderId="0" xfId="0" applyNumberFormat="1" applyFont="1"/>
    <xf numFmtId="0" fontId="7" fillId="0" borderId="0" xfId="0" applyFont="1" applyAlignment="1">
      <alignment vertical="center" wrapText="1"/>
    </xf>
    <xf numFmtId="0" fontId="8" fillId="0" borderId="0" xfId="1" applyFont="1"/>
    <xf numFmtId="3" fontId="7" fillId="0" borderId="0" xfId="0" applyNumberFormat="1" applyFont="1"/>
    <xf numFmtId="0" fontId="10" fillId="0" borderId="0" xfId="0" applyFont="1" applyAlignment="1">
      <alignment vertical="center" wrapText="1"/>
    </xf>
    <xf numFmtId="0" fontId="8" fillId="0" borderId="0" xfId="1" applyFont="1" applyAlignment="1">
      <alignment horizontal="left"/>
    </xf>
    <xf numFmtId="0" fontId="8" fillId="11" borderId="13" xfId="37" applyFont="1" applyFill="1" applyBorder="1"/>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8" fillId="0" borderId="0" xfId="0" applyFont="1" applyAlignment="1">
      <alignment horizontal="center" vertical="center" wrapText="1"/>
    </xf>
    <xf numFmtId="0" fontId="8" fillId="11" borderId="13" xfId="0" applyFont="1" applyFill="1" applyBorder="1"/>
    <xf numFmtId="0" fontId="8" fillId="11" borderId="12" xfId="0" applyFont="1" applyFill="1" applyBorder="1"/>
    <xf numFmtId="3" fontId="7" fillId="0" borderId="0" xfId="0" applyNumberFormat="1" applyFont="1" applyAlignment="1">
      <alignment horizontal="right" vertical="center" wrapText="1"/>
    </xf>
    <xf numFmtId="0" fontId="7" fillId="0" borderId="0" xfId="0" applyFont="1" applyAlignment="1">
      <alignment horizontal="left" vertical="center" wrapText="1" indent="1"/>
    </xf>
    <xf numFmtId="3" fontId="7" fillId="0" borderId="11" xfId="0" applyNumberFormat="1" applyFont="1" applyBorder="1" applyAlignment="1">
      <alignment horizontal="right" vertical="center" wrapText="1"/>
    </xf>
    <xf numFmtId="3" fontId="8" fillId="0" borderId="0" xfId="0" applyNumberFormat="1" applyFont="1" applyAlignment="1">
      <alignment horizontal="right" vertical="center" wrapText="1"/>
    </xf>
    <xf numFmtId="0" fontId="12" fillId="0" borderId="0" xfId="0" applyFont="1"/>
    <xf numFmtId="0" fontId="8" fillId="0" borderId="0" xfId="0" quotePrefix="1" applyFont="1"/>
    <xf numFmtId="0" fontId="10" fillId="0" borderId="11" xfId="0" applyFont="1" applyBorder="1" applyAlignment="1">
      <alignment vertical="center" wrapText="1"/>
    </xf>
    <xf numFmtId="0" fontId="7" fillId="0" borderId="0" xfId="23" applyFont="1"/>
    <xf numFmtId="0" fontId="8" fillId="0" borderId="0" xfId="23" applyFont="1"/>
    <xf numFmtId="3" fontId="7" fillId="0" borderId="0" xfId="0" applyNumberFormat="1" applyFont="1" applyAlignment="1">
      <alignment wrapText="1"/>
    </xf>
    <xf numFmtId="171" fontId="7" fillId="0" borderId="0" xfId="23" applyNumberFormat="1" applyFont="1"/>
    <xf numFmtId="3" fontId="8" fillId="0" borderId="0" xfId="0" applyNumberFormat="1" applyFont="1" applyAlignment="1">
      <alignment wrapText="1"/>
    </xf>
    <xf numFmtId="3" fontId="8" fillId="0" borderId="0" xfId="0" applyNumberFormat="1" applyFont="1" applyAlignment="1">
      <alignment vertical="center" wrapText="1"/>
    </xf>
    <xf numFmtId="3" fontId="7" fillId="0" borderId="11" xfId="0" applyNumberFormat="1" applyFont="1" applyBorder="1" applyAlignment="1">
      <alignment wrapText="1"/>
    </xf>
    <xf numFmtId="0" fontId="30" fillId="0" borderId="0" xfId="27" applyFont="1"/>
    <xf numFmtId="9" fontId="7" fillId="0" borderId="0" xfId="0" applyNumberFormat="1" applyFont="1" applyAlignment="1">
      <alignment horizontal="center"/>
    </xf>
    <xf numFmtId="0" fontId="20" fillId="0" borderId="0" xfId="43"/>
    <xf numFmtId="172" fontId="7" fillId="0" borderId="0" xfId="27" applyNumberFormat="1" applyFont="1" applyAlignment="1">
      <alignment horizontal="right" vertical="center" wrapText="1"/>
    </xf>
    <xf numFmtId="0" fontId="7"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0" borderId="4" xfId="0" applyFont="1" applyBorder="1" applyAlignment="1">
      <alignment vertical="center" wrapText="1"/>
    </xf>
    <xf numFmtId="1" fontId="7" fillId="3" borderId="4" xfId="0" quotePrefix="1" applyNumberFormat="1" applyFont="1" applyFill="1" applyBorder="1" applyAlignment="1">
      <alignment vertical="center" wrapText="1"/>
    </xf>
    <xf numFmtId="1" fontId="7" fillId="3" borderId="15" xfId="0" quotePrefix="1" applyNumberFormat="1" applyFont="1" applyFill="1" applyBorder="1" applyAlignment="1">
      <alignment vertical="center" wrapText="1"/>
    </xf>
    <xf numFmtId="0" fontId="7" fillId="3" borderId="4" xfId="0" applyFont="1" applyFill="1" applyBorder="1" applyAlignment="1">
      <alignment vertical="center" wrapText="1"/>
    </xf>
    <xf numFmtId="0" fontId="10" fillId="3" borderId="4" xfId="0" applyFont="1" applyFill="1" applyBorder="1" applyAlignment="1">
      <alignment vertical="center" wrapText="1"/>
    </xf>
    <xf numFmtId="1" fontId="7" fillId="3" borderId="14" xfId="0" quotePrefix="1" applyNumberFormat="1" applyFont="1" applyFill="1" applyBorder="1" applyAlignment="1">
      <alignment vertical="center" wrapText="1"/>
    </xf>
    <xf numFmtId="0" fontId="10" fillId="3" borderId="2" xfId="0" applyFont="1" applyFill="1" applyBorder="1" applyAlignment="1">
      <alignment vertical="center" wrapText="1"/>
    </xf>
    <xf numFmtId="1" fontId="7" fillId="3" borderId="2" xfId="0" quotePrefix="1" applyNumberFormat="1" applyFont="1" applyFill="1" applyBorder="1" applyAlignment="1">
      <alignment vertical="center" wrapText="1"/>
    </xf>
    <xf numFmtId="0" fontId="7" fillId="3" borderId="2" xfId="0" applyFont="1" applyFill="1" applyBorder="1" applyAlignment="1">
      <alignment horizontal="center" vertical="center" wrapText="1"/>
    </xf>
    <xf numFmtId="0" fontId="10" fillId="3" borderId="6" xfId="0" applyFont="1" applyFill="1" applyBorder="1" applyAlignment="1">
      <alignment vertical="center" wrapText="1"/>
    </xf>
    <xf numFmtId="1" fontId="7" fillId="3" borderId="5" xfId="0" quotePrefix="1" applyNumberFormat="1" applyFont="1" applyFill="1" applyBorder="1" applyAlignment="1">
      <alignment vertical="center" wrapText="1"/>
    </xf>
    <xf numFmtId="1" fontId="7" fillId="3" borderId="6" xfId="0" quotePrefix="1" applyNumberFormat="1" applyFont="1" applyFill="1" applyBorder="1" applyAlignment="1">
      <alignment vertical="center" wrapText="1"/>
    </xf>
    <xf numFmtId="0" fontId="7" fillId="3" borderId="6" xfId="0" applyFont="1" applyFill="1" applyBorder="1" applyAlignment="1">
      <alignment horizontal="center" vertical="center" wrapText="1"/>
    </xf>
    <xf numFmtId="1" fontId="7" fillId="3" borderId="16" xfId="0" quotePrefix="1" applyNumberFormat="1" applyFont="1" applyFill="1" applyBorder="1" applyAlignment="1">
      <alignment vertical="center" wrapText="1"/>
    </xf>
    <xf numFmtId="0" fontId="7" fillId="3" borderId="5" xfId="0" applyFont="1" applyFill="1" applyBorder="1" applyAlignment="1">
      <alignment vertical="center" wrapText="1"/>
    </xf>
    <xf numFmtId="1" fontId="7" fillId="0" borderId="4" xfId="0" quotePrefix="1" applyNumberFormat="1" applyFont="1" applyBorder="1" applyAlignment="1">
      <alignment vertical="center" wrapText="1"/>
    </xf>
    <xf numFmtId="1" fontId="7" fillId="0" borderId="14" xfId="0" quotePrefix="1" applyNumberFormat="1" applyFont="1" applyBorder="1" applyAlignment="1">
      <alignment vertical="center" wrapText="1"/>
    </xf>
    <xf numFmtId="0" fontId="7" fillId="0" borderId="17" xfId="0" applyFont="1" applyBorder="1" applyAlignment="1">
      <alignment horizontal="center" vertical="center"/>
    </xf>
    <xf numFmtId="1" fontId="7" fillId="0" borderId="16" xfId="0" quotePrefix="1" applyNumberFormat="1" applyFont="1" applyBorder="1" applyAlignment="1">
      <alignment vertical="center" wrapText="1"/>
    </xf>
    <xf numFmtId="1" fontId="7" fillId="0" borderId="7" xfId="0" quotePrefix="1" applyNumberFormat="1" applyFont="1" applyBorder="1" applyAlignment="1">
      <alignment vertical="center" wrapText="1"/>
    </xf>
    <xf numFmtId="0" fontId="7" fillId="0" borderId="2" xfId="0" applyFont="1" applyBorder="1" applyAlignment="1">
      <alignment horizontal="center" vertical="center"/>
    </xf>
    <xf numFmtId="0" fontId="7" fillId="0" borderId="14" xfId="0" applyFont="1" applyBorder="1" applyAlignment="1">
      <alignment vertical="center" wrapText="1"/>
    </xf>
    <xf numFmtId="1" fontId="7" fillId="0" borderId="2" xfId="0" quotePrefix="1" applyNumberFormat="1" applyFont="1" applyBorder="1" applyAlignment="1">
      <alignment vertical="center" wrapText="1"/>
    </xf>
    <xf numFmtId="0" fontId="7" fillId="0" borderId="6" xfId="0" applyFont="1" applyBorder="1" applyAlignment="1">
      <alignment horizontal="center" vertical="center"/>
    </xf>
    <xf numFmtId="0" fontId="7" fillId="0" borderId="16" xfId="0" applyFont="1" applyBorder="1" applyAlignment="1">
      <alignment vertical="center" wrapText="1"/>
    </xf>
    <xf numFmtId="9" fontId="7" fillId="0" borderId="2" xfId="38" quotePrefix="1" applyFont="1" applyBorder="1" applyAlignment="1">
      <alignment vertical="center" wrapText="1"/>
    </xf>
    <xf numFmtId="9" fontId="7" fillId="0" borderId="14" xfId="38" quotePrefix="1" applyFont="1" applyBorder="1" applyAlignment="1">
      <alignment vertical="center" wrapText="1"/>
    </xf>
    <xf numFmtId="0" fontId="6" fillId="0" borderId="10" xfId="0" applyFont="1" applyBorder="1"/>
    <xf numFmtId="0" fontId="9" fillId="0" borderId="0" xfId="0" quotePrefix="1" applyFont="1" applyAlignment="1">
      <alignment vertical="center"/>
    </xf>
    <xf numFmtId="0" fontId="7" fillId="0" borderId="0" xfId="27" applyFont="1" applyAlignment="1">
      <alignment horizontal="center"/>
    </xf>
    <xf numFmtId="0" fontId="7" fillId="0" borderId="0" xfId="27" applyFont="1"/>
    <xf numFmtId="0" fontId="8" fillId="0" borderId="0" xfId="27" applyFont="1"/>
    <xf numFmtId="0" fontId="7" fillId="0" borderId="0" xfId="27" applyFont="1" applyAlignment="1">
      <alignment vertical="center"/>
    </xf>
    <xf numFmtId="0" fontId="7" fillId="0" borderId="0" xfId="27" applyFont="1" applyAlignment="1">
      <alignment horizontal="center" vertical="center"/>
    </xf>
    <xf numFmtId="0" fontId="7" fillId="0" borderId="0" xfId="27" applyFont="1" applyAlignment="1">
      <alignment horizontal="right"/>
    </xf>
    <xf numFmtId="3" fontId="7" fillId="0" borderId="0" xfId="27" applyNumberFormat="1" applyFont="1" applyAlignment="1">
      <alignment horizontal="right" vertical="center" wrapText="1"/>
    </xf>
    <xf numFmtId="3" fontId="7" fillId="0" borderId="0" xfId="27" applyNumberFormat="1" applyFont="1" applyAlignment="1">
      <alignment horizontal="right" wrapText="1"/>
    </xf>
    <xf numFmtId="3" fontId="7" fillId="0" borderId="0" xfId="27" applyNumberFormat="1" applyFont="1" applyAlignment="1">
      <alignment wrapText="1"/>
    </xf>
    <xf numFmtId="0" fontId="7" fillId="0" borderId="0" xfId="27" applyFont="1" applyAlignment="1">
      <alignment horizontal="left" vertical="center" wrapText="1"/>
    </xf>
    <xf numFmtId="171" fontId="7" fillId="0" borderId="0" xfId="2" applyNumberFormat="1" applyFont="1" applyFill="1" applyAlignment="1">
      <alignment horizontal="right" vertical="center"/>
    </xf>
    <xf numFmtId="170" fontId="7" fillId="0" borderId="0" xfId="25" applyNumberFormat="1" applyFont="1" applyFill="1" applyBorder="1" applyAlignment="1">
      <alignment horizontal="right" wrapText="1"/>
    </xf>
    <xf numFmtId="170" fontId="7" fillId="0" borderId="0" xfId="27" applyNumberFormat="1" applyFont="1" applyAlignment="1">
      <alignment horizontal="right" vertical="center" wrapText="1"/>
    </xf>
    <xf numFmtId="170" fontId="7" fillId="0" borderId="0" xfId="25" applyNumberFormat="1" applyFont="1" applyFill="1" applyAlignment="1">
      <alignment horizontal="right" vertical="center" wrapText="1"/>
    </xf>
    <xf numFmtId="171" fontId="7" fillId="0" borderId="0" xfId="25" applyNumberFormat="1" applyFont="1" applyFill="1" applyAlignment="1">
      <alignment horizontal="right" vertical="center" wrapText="1"/>
    </xf>
    <xf numFmtId="171" fontId="7" fillId="0" borderId="0" xfId="27" applyNumberFormat="1" applyFont="1"/>
    <xf numFmtId="171" fontId="7" fillId="0" borderId="0" xfId="38" applyNumberFormat="1" applyFont="1" applyFill="1" applyAlignment="1">
      <alignment horizontal="right" vertical="center" wrapText="1"/>
    </xf>
    <xf numFmtId="164" fontId="7" fillId="0" borderId="0" xfId="38" applyNumberFormat="1" applyFont="1" applyFill="1" applyAlignment="1">
      <alignment horizontal="right" vertical="center" wrapText="1"/>
    </xf>
    <xf numFmtId="172" fontId="7" fillId="0" borderId="0" xfId="27" applyNumberFormat="1" applyFont="1"/>
    <xf numFmtId="171" fontId="7" fillId="0" borderId="0" xfId="27" applyNumberFormat="1" applyFont="1" applyAlignment="1">
      <alignment horizontal="right" vertical="center" wrapText="1"/>
    </xf>
    <xf numFmtId="170" fontId="7" fillId="0" borderId="0" xfId="25" applyNumberFormat="1" applyFont="1" applyFill="1" applyAlignment="1">
      <alignment horizontal="right" vertical="center"/>
    </xf>
    <xf numFmtId="172" fontId="7" fillId="0" borderId="0" xfId="27" applyNumberFormat="1" applyFont="1" applyAlignment="1">
      <alignment wrapText="1"/>
    </xf>
    <xf numFmtId="170" fontId="7" fillId="0" borderId="0" xfId="38" applyNumberFormat="1" applyFont="1" applyFill="1" applyAlignment="1">
      <alignment horizontal="right" vertical="center" wrapText="1"/>
    </xf>
    <xf numFmtId="169" fontId="7" fillId="0" borderId="0" xfId="25" applyNumberFormat="1" applyFont="1" applyFill="1" applyBorder="1" applyAlignment="1">
      <alignment wrapText="1"/>
    </xf>
    <xf numFmtId="169" fontId="7" fillId="0" borderId="0" xfId="25" applyNumberFormat="1" applyFont="1" applyFill="1" applyAlignment="1">
      <alignment horizontal="right" vertical="center"/>
    </xf>
    <xf numFmtId="0" fontId="6" fillId="0" borderId="36" xfId="0" applyFont="1" applyBorder="1"/>
    <xf numFmtId="0" fontId="6" fillId="0" borderId="36" xfId="0" applyFont="1" applyBorder="1" applyAlignment="1">
      <alignment horizontal="center" vertical="center" wrapText="1"/>
    </xf>
    <xf numFmtId="0" fontId="8" fillId="0" borderId="36" xfId="1" applyFont="1" applyBorder="1" applyAlignment="1">
      <alignment horizontal="center" vertical="center" wrapText="1"/>
    </xf>
    <xf numFmtId="0" fontId="8" fillId="11" borderId="36" xfId="0" applyFont="1" applyFill="1" applyBorder="1" applyAlignment="1">
      <alignment horizontal="center" vertical="center" wrapText="1"/>
    </xf>
    <xf numFmtId="0" fontId="7" fillId="0" borderId="36" xfId="0" applyFont="1" applyBorder="1" applyAlignment="1">
      <alignment vertical="center" wrapText="1"/>
    </xf>
    <xf numFmtId="0" fontId="8" fillId="11" borderId="39" xfId="37" applyFont="1" applyFill="1" applyBorder="1"/>
    <xf numFmtId="0" fontId="7" fillId="0" borderId="36" xfId="0" applyFont="1" applyBorder="1" applyAlignment="1">
      <alignment horizontal="center" vertical="center"/>
    </xf>
    <xf numFmtId="0" fontId="8" fillId="11" borderId="39" xfId="0" applyFont="1" applyFill="1" applyBorder="1" applyAlignment="1">
      <alignment horizontal="left" vertical="top"/>
    </xf>
    <xf numFmtId="0" fontId="8" fillId="11" borderId="38" xfId="0" applyFont="1" applyFill="1" applyBorder="1"/>
    <xf numFmtId="0" fontId="8" fillId="11" borderId="36" xfId="0" quotePrefix="1" applyFont="1" applyFill="1" applyBorder="1" applyAlignment="1">
      <alignment horizontal="center" vertical="center" wrapText="1"/>
    </xf>
    <xf numFmtId="49" fontId="6" fillId="0" borderId="0" xfId="0" applyNumberFormat="1" applyFont="1"/>
    <xf numFmtId="0" fontId="29" fillId="0" borderId="0" xfId="43" applyFont="1" applyAlignment="1">
      <alignment horizontal="center" vertical="center"/>
    </xf>
    <xf numFmtId="0" fontId="7" fillId="3" borderId="36" xfId="0" applyFont="1" applyFill="1" applyBorder="1" applyAlignment="1">
      <alignment vertical="center" wrapText="1"/>
    </xf>
    <xf numFmtId="3" fontId="31" fillId="0" borderId="0" xfId="0" applyNumberFormat="1" applyFont="1"/>
    <xf numFmtId="165" fontId="31" fillId="0" borderId="0" xfId="0" applyNumberFormat="1" applyFont="1"/>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7" fillId="0" borderId="36" xfId="0" applyFont="1" applyBorder="1"/>
    <xf numFmtId="0" fontId="6" fillId="0" borderId="36" xfId="0" applyFont="1" applyBorder="1" applyAlignment="1">
      <alignment vertical="center" wrapText="1"/>
    </xf>
    <xf numFmtId="0" fontId="8" fillId="11" borderId="40" xfId="1" applyFont="1" applyFill="1" applyBorder="1"/>
    <xf numFmtId="0" fontId="8" fillId="11" borderId="40" xfId="27" quotePrefix="1" applyFont="1" applyFill="1" applyBorder="1" applyAlignment="1">
      <alignment horizontal="center" vertical="center"/>
    </xf>
    <xf numFmtId="0" fontId="8" fillId="11" borderId="40" xfId="0" quotePrefix="1" applyFont="1" applyFill="1" applyBorder="1" applyAlignment="1">
      <alignment horizontal="left" wrapText="1"/>
    </xf>
    <xf numFmtId="9" fontId="7" fillId="3" borderId="2" xfId="2" quotePrefix="1" applyFont="1" applyFill="1" applyBorder="1" applyAlignment="1">
      <alignment vertical="center" wrapText="1"/>
    </xf>
    <xf numFmtId="165" fontId="7" fillId="0" borderId="0" xfId="0" applyNumberFormat="1" applyFont="1"/>
    <xf numFmtId="3" fontId="7" fillId="0" borderId="0" xfId="23" applyNumberFormat="1" applyFont="1"/>
    <xf numFmtId="43" fontId="7" fillId="0" borderId="0" xfId="25" applyFont="1"/>
    <xf numFmtId="3" fontId="7" fillId="0" borderId="0" xfId="27" applyNumberFormat="1" applyFont="1"/>
    <xf numFmtId="0" fontId="6" fillId="0" borderId="0" xfId="0" applyFont="1" applyAlignment="1">
      <alignment horizontal="left" vertical="center" wrapText="1" shrinkToFit="1"/>
    </xf>
    <xf numFmtId="0" fontId="0" fillId="0" borderId="0" xfId="0" applyAlignment="1">
      <alignment horizontal="left" vertical="center" wrapText="1" shrinkToFit="1"/>
    </xf>
    <xf numFmtId="0" fontId="8" fillId="11" borderId="0" xfId="27" quotePrefix="1" applyFont="1" applyFill="1" applyAlignment="1">
      <alignment horizontal="left" vertical="center" wrapText="1"/>
    </xf>
    <xf numFmtId="0" fontId="7" fillId="3" borderId="15" xfId="0" quotePrefix="1" applyFont="1" applyFill="1" applyBorder="1" applyAlignment="1">
      <alignment vertical="center" wrapText="1"/>
    </xf>
    <xf numFmtId="0" fontId="7" fillId="3" borderId="16" xfId="0" quotePrefix="1" applyFont="1" applyFill="1" applyBorder="1" applyAlignment="1">
      <alignmen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 fontId="7" fillId="3" borderId="15" xfId="0" quotePrefix="1" applyNumberFormat="1" applyFont="1" applyFill="1" applyBorder="1" applyAlignment="1">
      <alignment vertical="center" wrapText="1"/>
    </xf>
    <xf numFmtId="3" fontId="7" fillId="3" borderId="31" xfId="0" quotePrefix="1" applyNumberFormat="1" applyFont="1" applyFill="1" applyBorder="1" applyAlignment="1">
      <alignment vertical="center" wrapText="1"/>
    </xf>
    <xf numFmtId="0" fontId="8" fillId="2" borderId="37" xfId="0" applyFont="1" applyFill="1" applyBorder="1" applyAlignment="1">
      <alignment horizontal="left"/>
    </xf>
    <xf numFmtId="0" fontId="8" fillId="2" borderId="40" xfId="0" applyFont="1" applyFill="1" applyBorder="1" applyAlignment="1">
      <alignment horizontal="left"/>
    </xf>
    <xf numFmtId="0" fontId="7" fillId="3" borderId="15"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10" fillId="3" borderId="15" xfId="0" applyFont="1" applyFill="1" applyBorder="1" applyAlignment="1">
      <alignment vertical="center" wrapText="1"/>
    </xf>
    <xf numFmtId="0" fontId="10" fillId="3" borderId="31" xfId="0" applyFont="1" applyFill="1" applyBorder="1" applyAlignment="1">
      <alignment vertical="center" wrapText="1"/>
    </xf>
    <xf numFmtId="0" fontId="7" fillId="3" borderId="22" xfId="0" applyFont="1" applyFill="1" applyBorder="1" applyAlignment="1">
      <alignment vertical="center" wrapText="1"/>
    </xf>
    <xf numFmtId="0" fontId="7" fillId="3" borderId="23" xfId="0" applyFont="1" applyFill="1" applyBorder="1" applyAlignment="1">
      <alignment vertical="center" wrapText="1"/>
    </xf>
    <xf numFmtId="0" fontId="7" fillId="3" borderId="24" xfId="0" applyFont="1" applyFill="1" applyBorder="1" applyAlignment="1">
      <alignment vertical="center" wrapText="1"/>
    </xf>
    <xf numFmtId="0" fontId="7" fillId="3" borderId="25" xfId="0" applyFont="1" applyFill="1" applyBorder="1" applyAlignment="1">
      <alignment vertical="center" wrapText="1"/>
    </xf>
    <xf numFmtId="0" fontId="7" fillId="3" borderId="26" xfId="0" applyFont="1" applyFill="1" applyBorder="1" applyAlignment="1">
      <alignment vertical="center" wrapText="1"/>
    </xf>
    <xf numFmtId="0" fontId="7" fillId="3" borderId="27" xfId="0" applyFont="1" applyFill="1" applyBorder="1" applyAlignment="1">
      <alignment vertical="center" wrapText="1"/>
    </xf>
    <xf numFmtId="0" fontId="7" fillId="3" borderId="16" xfId="0" applyFont="1" applyFill="1" applyBorder="1" applyAlignment="1">
      <alignment horizontal="center" vertical="center" wrapText="1"/>
    </xf>
    <xf numFmtId="0" fontId="10" fillId="3" borderId="16" xfId="0" applyFont="1" applyFill="1" applyBorder="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7" fillId="3" borderId="19" xfId="0" applyFont="1" applyFill="1" applyBorder="1" applyAlignment="1">
      <alignment vertical="center" wrapText="1"/>
    </xf>
    <xf numFmtId="0" fontId="7" fillId="3" borderId="20" xfId="0" applyFont="1" applyFill="1" applyBorder="1" applyAlignment="1">
      <alignment vertical="center" wrapText="1"/>
    </xf>
    <xf numFmtId="0" fontId="7" fillId="3" borderId="21" xfId="0" applyFont="1" applyFill="1" applyBorder="1" applyAlignment="1">
      <alignment vertical="center" wrapText="1"/>
    </xf>
    <xf numFmtId="0" fontId="7" fillId="6" borderId="2" xfId="0" applyFont="1" applyFill="1" applyBorder="1" applyAlignment="1">
      <alignment vertical="center" wrapText="1"/>
    </xf>
    <xf numFmtId="0" fontId="7" fillId="6" borderId="8" xfId="0" applyFont="1" applyFill="1" applyBorder="1" applyAlignment="1">
      <alignment vertical="center" wrapText="1"/>
    </xf>
    <xf numFmtId="0" fontId="7" fillId="6" borderId="3" xfId="0" applyFont="1" applyFill="1" applyBorder="1" applyAlignment="1">
      <alignment vertical="center" wrapText="1"/>
    </xf>
    <xf numFmtId="0" fontId="11" fillId="3" borderId="19" xfId="0" applyFont="1" applyFill="1" applyBorder="1" applyAlignment="1">
      <alignment vertical="center" wrapText="1"/>
    </xf>
    <xf numFmtId="0" fontId="11" fillId="3" borderId="20" xfId="0" applyFont="1" applyFill="1" applyBorder="1" applyAlignment="1">
      <alignment vertical="center" wrapText="1"/>
    </xf>
    <xf numFmtId="0" fontId="11" fillId="3" borderId="21" xfId="0" applyFont="1" applyFill="1" applyBorder="1" applyAlignment="1">
      <alignment vertical="center" wrapText="1"/>
    </xf>
    <xf numFmtId="15" fontId="8" fillId="5" borderId="38" xfId="37" quotePrefix="1" applyNumberFormat="1" applyFont="1" applyFill="1" applyBorder="1" applyAlignment="1">
      <alignment horizontal="left"/>
    </xf>
    <xf numFmtId="0" fontId="8" fillId="5" borderId="12" xfId="37" quotePrefix="1" applyFont="1" applyFill="1" applyBorder="1" applyAlignment="1">
      <alignment horizontal="left"/>
    </xf>
    <xf numFmtId="0" fontId="8" fillId="11" borderId="37"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58" applyFont="1" applyAlignment="1">
      <alignment wrapText="1"/>
    </xf>
    <xf numFmtId="0" fontId="8" fillId="11" borderId="36" xfId="0" applyFont="1" applyFill="1" applyBorder="1" applyAlignment="1">
      <alignment horizontal="left" wrapText="1"/>
    </xf>
  </cellXfs>
  <cellStyles count="59">
    <cellStyle name="=C:\WINNT35\SYSTEM32\COMMAND.COM" xfId="3" xr:uid="{2353A2BF-4FAE-4992-9CFB-B797BD5BF16A}"/>
    <cellStyle name="=C:\WINNT35\SYSTEM32\COMMAND.COM 2" xfId="48" xr:uid="{3539F825-CA73-4E0D-BF4B-EB757763BDF6}"/>
    <cellStyle name="ColLabelLeveled1" xfId="8" xr:uid="{33A4347E-2E5B-444B-B10F-1354B6A51BB8}"/>
    <cellStyle name="ColLabelLeveled2" xfId="21" xr:uid="{946D1713-3510-4823-AA48-7AE7910F2987}"/>
    <cellStyle name="ColumnCode" xfId="9" xr:uid="{0299BDDD-8BFB-4D88-A1BA-62CF35922BAC}"/>
    <cellStyle name="Comma" xfId="25" builtinId="3"/>
    <cellStyle name="Comma 10" xfId="39" xr:uid="{66EF6DF0-0953-4722-A700-D7B46F7CEA2D}"/>
    <cellStyle name="Comma 2 2 3 5" xfId="45" xr:uid="{F5A8D58F-73C6-40D0-9D50-DD55058A4EFB}"/>
    <cellStyle name="Comma 2 5 2" xfId="30" xr:uid="{68626848-7EBE-4D57-827A-AAD104BFA2C4}"/>
    <cellStyle name="Comma 6" xfId="40" xr:uid="{23FEF048-2534-4C94-A529-17E67B47E103}"/>
    <cellStyle name="DefaultCell" xfId="16" xr:uid="{68E6E1B5-0626-4247-9941-2DC7F81DE5BE}"/>
    <cellStyle name="DefaultCellNumeric" xfId="18" xr:uid="{08145C85-4C51-4216-A02B-9632E9F955E0}"/>
    <cellStyle name="FailedValidationNumeric" xfId="17" xr:uid="{E0715EE5-248E-4137-AA5C-C436FDA80BDD}"/>
    <cellStyle name="FailedValidationPercent" xfId="19" xr:uid="{3926B13E-25D6-4D28-AAC1-DFAF02F48C2B}"/>
    <cellStyle name="Header" xfId="7" xr:uid="{D3D052EF-B6C2-4C58-B729-695886DA04F7}"/>
    <cellStyle name="Heading 1 2 3" xfId="51" xr:uid="{7F5B1DE7-232F-4887-98F6-2C9853953C6D}"/>
    <cellStyle name="Heading 2 2" xfId="47" xr:uid="{C2D3E802-7FF5-4289-9239-1B136C7DF58D}"/>
    <cellStyle name="Heading 2 5" xfId="53" xr:uid="{3F921CF1-C77F-4214-89A4-A5E3E4926A98}"/>
    <cellStyle name="HeadingTable" xfId="49" xr:uid="{88D759A7-5D9D-45A8-AFA4-F00FFCB50BA6}"/>
    <cellStyle name="HeadingTable 2" xfId="56" xr:uid="{ACF88D61-3045-4B06-A540-7C77CD88AF16}"/>
    <cellStyle name="Hyperlink 2" xfId="52" xr:uid="{729F9DCA-D2C6-45D7-932D-22A2D3392A65}"/>
    <cellStyle name="NonApplicableCell" xfId="12" xr:uid="{B6D89FF0-F705-4C6B-8169-7CDCC02F2CD6}"/>
    <cellStyle name="Normal" xfId="0" builtinId="0"/>
    <cellStyle name="Normal 10" xfId="22" xr:uid="{43C143D9-F0F9-4A29-9D36-2B78F2D4139C}"/>
    <cellStyle name="Normal 11" xfId="1" xr:uid="{0FE93BD0-9B9E-41F7-91B1-BB33127E62BF}"/>
    <cellStyle name="Normal 12" xfId="26" xr:uid="{FEE22801-2A3D-4BD0-8902-08A4AC581F86}"/>
    <cellStyle name="Normal 12 2" xfId="28" xr:uid="{DEBF9F99-0F9C-4EA4-AE41-9148D132A3FE}"/>
    <cellStyle name="Normal 2" xfId="5" xr:uid="{8B8DEE77-C181-40B9-AC26-01B3D124EA54}"/>
    <cellStyle name="Normal 2 12" xfId="46" xr:uid="{64A13111-301F-4D59-90D4-6ED3968B3567}"/>
    <cellStyle name="Normal 2 2" xfId="6" xr:uid="{799B2FB6-5E5A-4CD6-B4BA-C402F8BF5DE7}"/>
    <cellStyle name="Normal 2 2 11" xfId="23" xr:uid="{929A1A36-4AA6-430E-9ECB-A6318BB7E59C}"/>
    <cellStyle name="Normal 2 2 2 2" xfId="35" xr:uid="{6CCE8751-C85F-483D-AC9D-77338151572B}"/>
    <cellStyle name="Normal 2 2 3 10" xfId="44" xr:uid="{C1FEF3BF-BA08-4A1F-902E-399A399ABFA7}"/>
    <cellStyle name="Normal 2 3" xfId="42" xr:uid="{3AE9FC43-324F-4DFE-A89D-37A6BC29B83C}"/>
    <cellStyle name="Normal 2 5 2 2" xfId="32" xr:uid="{4B272913-3FD3-4C32-8E16-1727FF209BB9}"/>
    <cellStyle name="Normal 2_~0149226 2" xfId="36" xr:uid="{44DF90BD-4D05-4BCC-8856-E81C04B5D7E0}"/>
    <cellStyle name="Normal 20 2" xfId="31" xr:uid="{D2C6DADD-D0EF-436B-8F73-A860873334DD}"/>
    <cellStyle name="Normal 22" xfId="34" xr:uid="{D5334CE0-04FC-45B5-BA8D-B1E0A16EAE31}"/>
    <cellStyle name="Normal 23" xfId="54" xr:uid="{1FBA67CE-68A0-460F-8174-7DF52B8EEC76}"/>
    <cellStyle name="Normal 26" xfId="58" xr:uid="{EAC58480-B2A9-473C-90FD-E381D56897A2}"/>
    <cellStyle name="Normal 3" xfId="24" xr:uid="{1458A1A2-F009-46C2-B8BB-CB17D62293F0}"/>
    <cellStyle name="Normal 3 2" xfId="43" xr:uid="{63C82A0E-0D69-4CCC-A97C-92278320179E}"/>
    <cellStyle name="Normal 4" xfId="27" xr:uid="{8669BD3C-7F82-495F-856D-318B6862B276}"/>
    <cellStyle name="Normal 9 2" xfId="33" xr:uid="{3BDD2D9C-3863-4B05-B1C1-AE399307C31A}"/>
    <cellStyle name="Normal_130107 Pillar 3 2012 2" xfId="37" xr:uid="{6E2E773B-367E-4C2A-835E-9D024922D552}"/>
    <cellStyle name="optionalExposure" xfId="4" xr:uid="{DFAB6AC7-4E73-4DBA-9BF2-6F72CD0FB81F}"/>
    <cellStyle name="optionalExposure 2" xfId="50" xr:uid="{2FC7BBFD-6873-4BE9-91AF-7E116E45DA6D}"/>
    <cellStyle name="optionalExposure 3" xfId="57" xr:uid="{AB11EA14-2FC6-45D5-B714-822F99F38E7B}"/>
    <cellStyle name="PassedValidationNumeric" xfId="13" xr:uid="{D90BED63-6BE5-48BC-9048-79587E963BE4}"/>
    <cellStyle name="PassedValidationPercent" xfId="20" xr:uid="{01C17DC5-9D28-4DE7-9794-A0326B6BFFB9}"/>
    <cellStyle name="Percent" xfId="2" builtinId="5"/>
    <cellStyle name="Percent 11" xfId="41" xr:uid="{648E87E9-CE3F-4974-A9FD-045785AA0596}"/>
    <cellStyle name="Percent 12" xfId="55" xr:uid="{4AAFAF27-D6F5-49A5-A2BB-7E797FD0C662}"/>
    <cellStyle name="Percent 2" xfId="38" xr:uid="{E7132D40-885C-4730-A8FE-4C88C47597F1}"/>
    <cellStyle name="Percent 2 2 2" xfId="29" xr:uid="{92E87699-950B-4F22-8381-1431506DF346}"/>
    <cellStyle name="RowCode" xfId="11" xr:uid="{E74320EF-D334-4ABC-9EB0-7769970F602B}"/>
    <cellStyle name="RowLabelLeveled1" xfId="10" xr:uid="{52B8630F-8A0F-4242-AE04-D0ACBB5076E7}"/>
    <cellStyle name="RowLabelLeveled2" xfId="14" xr:uid="{4111DDE2-0CC6-4B5B-8853-78525C3E9B54}"/>
    <cellStyle name="RowLabelLeveled3" xfId="15" xr:uid="{1AB0ABE1-BFCF-4DE7-9369-ED4705C913FF}"/>
  </cellStyles>
  <dxfs count="0"/>
  <tableStyles count="0" defaultTableStyle="TableStyleMedium2" defaultPivotStyle="PivotStyleLight16"/>
  <colors>
    <mruColors>
      <color rgb="FFFFCC66"/>
      <color rgb="FF00FF00"/>
      <color rgb="FFC0C0C0"/>
      <color rgb="FF4F9AFF"/>
      <color rgb="FFC6E0B4"/>
      <color rgb="FFD6DCE4"/>
      <color rgb="FFFFFFCC"/>
      <color rgb="FFD3F1FE"/>
      <color rgb="FFFFFFFF"/>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_Group%20Reporting%20&amp;%20Controlling\Capital%20adequacy\Reporting%20External\Disclosure\Disclosure%202021\Q2\test%20032021%20prod%20052021\ccr8\c34.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row r="1">
          <cell r="H1">
            <v>2</v>
          </cell>
          <cell r="N1">
            <v>1000</v>
          </cell>
        </row>
        <row r="2">
          <cell r="B2" t="str">
            <v>C0010R0020</v>
          </cell>
          <cell r="C2">
            <v>9700786.8139999993</v>
          </cell>
        </row>
        <row r="3">
          <cell r="B3" t="str">
            <v>C0010R0030</v>
          </cell>
          <cell r="C3">
            <v>3594884.0320000001</v>
          </cell>
        </row>
        <row r="4">
          <cell r="B4" t="str">
            <v>C0010R0040</v>
          </cell>
          <cell r="C4">
            <v>2197108.2400000002</v>
          </cell>
        </row>
        <row r="5">
          <cell r="B5" t="str">
            <v>C0010R0050</v>
          </cell>
          <cell r="C5">
            <v>3908794.5419999999</v>
          </cell>
        </row>
        <row r="6">
          <cell r="B6" t="str">
            <v>C0010R0060</v>
          </cell>
          <cell r="C6">
            <v>0</v>
          </cell>
        </row>
        <row r="7">
          <cell r="B7" t="str">
            <v>C0010R0070</v>
          </cell>
          <cell r="C7">
            <v>4732987.443</v>
          </cell>
        </row>
        <row r="8">
          <cell r="B8" t="str">
            <v>C0010R0080</v>
          </cell>
          <cell r="C8">
            <v>4349610.2699999996</v>
          </cell>
        </row>
        <row r="9">
          <cell r="B9" t="str">
            <v>C0010R0090</v>
          </cell>
          <cell r="C9">
            <v>0</v>
          </cell>
        </row>
        <row r="10">
          <cell r="B10" t="str">
            <v>C0010R0100</v>
          </cell>
          <cell r="C10">
            <v>0</v>
          </cell>
        </row>
        <row r="11">
          <cell r="B11" t="str">
            <v>C0020R0010</v>
          </cell>
          <cell r="C11">
            <v>546112.08703599998</v>
          </cell>
        </row>
        <row r="12">
          <cell r="B12" t="str">
            <v>C0020R0020</v>
          </cell>
          <cell r="C12">
            <v>348670.91415099998</v>
          </cell>
        </row>
        <row r="13">
          <cell r="B13" t="str">
            <v>C0020R0030</v>
          </cell>
          <cell r="C13">
            <v>149777.71364900001</v>
          </cell>
        </row>
        <row r="14">
          <cell r="B14" t="str">
            <v>C0020R0040</v>
          </cell>
          <cell r="C14">
            <v>43942.164799999999</v>
          </cell>
        </row>
        <row r="15">
          <cell r="B15" t="str">
            <v>C0020R0050</v>
          </cell>
          <cell r="C15">
            <v>154951.03570199999</v>
          </cell>
        </row>
        <row r="16">
          <cell r="B16" t="str">
            <v>C0020R0060</v>
          </cell>
          <cell r="C16">
            <v>0</v>
          </cell>
        </row>
        <row r="17">
          <cell r="B17" t="str">
            <v>C0020R0080</v>
          </cell>
          <cell r="C17">
            <v>86992.205400000006</v>
          </cell>
        </row>
        <row r="18">
          <cell r="B18" t="str">
            <v>C0020R0090</v>
          </cell>
          <cell r="C18">
            <v>197441.17288500001</v>
          </cell>
        </row>
        <row r="19">
          <cell r="B19" t="str">
            <v>C0020R0100</v>
          </cell>
          <cell r="C19">
            <v>0</v>
          </cell>
        </row>
        <row r="20">
          <cell r="B20" t="str">
            <v>CurrPrefix</v>
          </cell>
          <cell r="C20">
            <v>1000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5920-A2C7-471E-9B5F-1F6455A25721}">
  <sheetPr codeName="Sheet49">
    <pageSetUpPr fitToPage="1"/>
  </sheetPr>
  <dimension ref="B3:C21"/>
  <sheetViews>
    <sheetView tabSelected="1" zoomScaleNormal="100" zoomScaleSheetLayoutView="110" workbookViewId="0"/>
  </sheetViews>
  <sheetFormatPr defaultColWidth="9.140625" defaultRowHeight="12.75"/>
  <cols>
    <col min="1" max="1" width="9.140625" style="1"/>
    <col min="2" max="2" width="16.42578125" style="1" customWidth="1"/>
    <col min="3" max="3" width="95.42578125" style="1" customWidth="1"/>
    <col min="4" max="16384" width="9.140625" style="1"/>
  </cols>
  <sheetData>
    <row r="3" spans="2:3" ht="25.5">
      <c r="B3" s="105" t="s">
        <v>11</v>
      </c>
      <c r="C3" s="105" t="s">
        <v>12</v>
      </c>
    </row>
    <row r="4" spans="2:3">
      <c r="B4" s="103" t="s">
        <v>3</v>
      </c>
      <c r="C4" s="103" t="s">
        <v>13</v>
      </c>
    </row>
    <row r="5" spans="2:3">
      <c r="B5" s="120" t="s">
        <v>4</v>
      </c>
      <c r="C5" s="103" t="s">
        <v>14</v>
      </c>
    </row>
    <row r="6" spans="2:3">
      <c r="B6" s="120" t="s">
        <v>5</v>
      </c>
      <c r="C6" s="103" t="s">
        <v>0</v>
      </c>
    </row>
    <row r="7" spans="2:3">
      <c r="B7" s="103" t="s">
        <v>6</v>
      </c>
      <c r="C7" s="103" t="s">
        <v>7</v>
      </c>
    </row>
    <row r="8" spans="2:3">
      <c r="B8" s="103" t="s">
        <v>8</v>
      </c>
      <c r="C8" s="103" t="s">
        <v>15</v>
      </c>
    </row>
    <row r="9" spans="2:3">
      <c r="B9" s="103" t="s">
        <v>9</v>
      </c>
      <c r="C9" s="103" t="s">
        <v>2</v>
      </c>
    </row>
    <row r="10" spans="2:3">
      <c r="B10" s="103" t="s">
        <v>10</v>
      </c>
      <c r="C10" s="103" t="s">
        <v>16</v>
      </c>
    </row>
    <row r="12" spans="2:3" ht="18.95" customHeight="1">
      <c r="B12" s="130" t="s">
        <v>17</v>
      </c>
      <c r="C12" s="131"/>
    </row>
    <row r="13" spans="2:3" ht="18.95" customHeight="1">
      <c r="B13" s="131"/>
      <c r="C13" s="131"/>
    </row>
    <row r="14" spans="2:3" ht="18.95" customHeight="1">
      <c r="B14" s="131"/>
      <c r="C14" s="131"/>
    </row>
    <row r="15" spans="2:3" ht="18.95" customHeight="1">
      <c r="B15" s="131"/>
      <c r="C15" s="131"/>
    </row>
    <row r="16" spans="2:3">
      <c r="B16" s="113" t="s">
        <v>18</v>
      </c>
    </row>
    <row r="18" spans="2:3">
      <c r="B18" s="114"/>
      <c r="C18" s="45"/>
    </row>
    <row r="19" spans="2:3">
      <c r="B19" s="114"/>
      <c r="C19" s="45"/>
    </row>
    <row r="20" spans="2:3">
      <c r="B20" s="1" t="s">
        <v>19</v>
      </c>
      <c r="C20" s="4"/>
    </row>
    <row r="21" spans="2:3">
      <c r="B21" s="1" t="s">
        <v>20</v>
      </c>
      <c r="C21" s="4"/>
    </row>
  </sheetData>
  <mergeCells count="1">
    <mergeCell ref="B12:C15"/>
  </mergeCells>
  <phoneticPr fontId="2" type="noConversion"/>
  <printOptions horizontalCentered="1"/>
  <pageMargins left="0.39370078740157483" right="0.35433070866141736" top="0.74803149606299213" bottom="0.74803149606299213" header="0.31496062992125984" footer="0.31496062992125984"/>
  <pageSetup paperSize="9" scale="85"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BB3A-33EC-43FD-9657-E8CCAF03CD7B}">
  <sheetPr>
    <pageSetUpPr fitToPage="1"/>
  </sheetPr>
  <dimension ref="A1:N53"/>
  <sheetViews>
    <sheetView zoomScaleNormal="100" zoomScaleSheetLayoutView="100" workbookViewId="0"/>
  </sheetViews>
  <sheetFormatPr defaultColWidth="9.140625" defaultRowHeight="12.75"/>
  <cols>
    <col min="1" max="1" width="8.85546875" style="43" customWidth="1"/>
    <col min="2" max="2" width="7.140625" style="43" customWidth="1"/>
    <col min="3" max="3" width="58.28515625" style="43" customWidth="1"/>
    <col min="4" max="8" width="14.5703125" style="43" customWidth="1"/>
    <col min="9" max="16384" width="9.140625" style="43"/>
  </cols>
  <sheetData>
    <row r="1" spans="1:14">
      <c r="A1" s="12" t="s">
        <v>21</v>
      </c>
      <c r="B1" s="22"/>
      <c r="C1" s="78"/>
      <c r="D1" s="79"/>
      <c r="E1" s="79"/>
      <c r="F1" s="80"/>
      <c r="G1" s="80"/>
      <c r="H1" s="6"/>
      <c r="I1" s="79"/>
      <c r="J1" s="79"/>
      <c r="K1" s="79"/>
      <c r="L1" s="79"/>
      <c r="M1" s="79"/>
      <c r="N1" s="79"/>
    </row>
    <row r="2" spans="1:14">
      <c r="A2" s="81"/>
      <c r="B2" s="81"/>
      <c r="C2" s="81"/>
      <c r="D2" s="79"/>
      <c r="E2" s="79"/>
      <c r="F2" s="79"/>
      <c r="G2" s="79"/>
      <c r="H2" s="79"/>
      <c r="I2" s="79"/>
      <c r="J2" s="79"/>
      <c r="K2" s="79"/>
      <c r="L2" s="79"/>
      <c r="M2" s="79"/>
      <c r="N2" s="79"/>
    </row>
    <row r="3" spans="1:14">
      <c r="A3" s="79"/>
      <c r="B3" s="80" t="s">
        <v>22</v>
      </c>
      <c r="C3" s="80"/>
      <c r="D3" s="79"/>
      <c r="E3" s="79"/>
      <c r="F3" s="79"/>
      <c r="G3" s="79"/>
      <c r="H3" s="79"/>
      <c r="I3" s="79"/>
      <c r="J3" s="79"/>
      <c r="K3" s="79"/>
      <c r="L3" s="79"/>
      <c r="M3" s="79"/>
      <c r="N3" s="79"/>
    </row>
    <row r="4" spans="1:14">
      <c r="A4" s="79"/>
      <c r="B4" s="79"/>
      <c r="C4" s="80"/>
      <c r="D4" s="79"/>
      <c r="E4" s="79"/>
      <c r="F4" s="79"/>
      <c r="G4" s="79"/>
      <c r="H4" s="79"/>
      <c r="I4" s="79"/>
      <c r="J4" s="79"/>
      <c r="K4" s="79"/>
      <c r="L4" s="79"/>
      <c r="M4" s="79"/>
      <c r="N4" s="79"/>
    </row>
    <row r="5" spans="1:14">
      <c r="A5" s="79"/>
      <c r="B5" s="19"/>
      <c r="C5" s="19"/>
      <c r="D5" s="82" t="s">
        <v>23</v>
      </c>
      <c r="E5" s="82" t="s">
        <v>24</v>
      </c>
      <c r="F5" s="82" t="s">
        <v>25</v>
      </c>
      <c r="G5" s="82" t="s">
        <v>26</v>
      </c>
      <c r="H5" s="82" t="s">
        <v>27</v>
      </c>
      <c r="I5" s="79"/>
      <c r="J5" s="79"/>
      <c r="K5" s="79"/>
      <c r="L5" s="79"/>
      <c r="M5" s="79"/>
      <c r="N5" s="79"/>
    </row>
    <row r="6" spans="1:14">
      <c r="A6" s="83"/>
      <c r="B6" s="122" t="s">
        <v>28</v>
      </c>
      <c r="C6" s="122"/>
      <c r="D6" s="123" t="s">
        <v>29</v>
      </c>
      <c r="E6" s="123" t="s">
        <v>30</v>
      </c>
      <c r="F6" s="123" t="s">
        <v>31</v>
      </c>
      <c r="G6" s="123" t="s">
        <v>32</v>
      </c>
      <c r="H6" s="123" t="s">
        <v>33</v>
      </c>
      <c r="I6" s="79"/>
      <c r="J6" s="79"/>
      <c r="K6" s="79"/>
      <c r="L6" s="79"/>
      <c r="M6" s="79"/>
      <c r="N6" s="79"/>
    </row>
    <row r="7" spans="1:14" ht="13.15" customHeight="1">
      <c r="A7" s="79"/>
      <c r="B7" s="132" t="s">
        <v>34</v>
      </c>
      <c r="C7" s="132"/>
      <c r="D7" s="132"/>
      <c r="E7" s="132"/>
      <c r="F7" s="132"/>
      <c r="G7" s="132"/>
      <c r="H7" s="132"/>
      <c r="I7" s="79"/>
      <c r="J7" s="79"/>
      <c r="K7" s="79"/>
      <c r="L7" s="79"/>
      <c r="M7" s="79"/>
      <c r="N7" s="79"/>
    </row>
    <row r="8" spans="1:14" ht="15" customHeight="1">
      <c r="A8" s="129"/>
      <c r="B8" s="82">
        <v>1</v>
      </c>
      <c r="C8" s="79" t="s">
        <v>35</v>
      </c>
      <c r="D8" s="84">
        <v>159889.99299999999</v>
      </c>
      <c r="E8" s="84">
        <v>158539.351</v>
      </c>
      <c r="F8" s="85">
        <v>154593.19699999999</v>
      </c>
      <c r="G8" s="85">
        <v>154820.78200000001</v>
      </c>
      <c r="H8" s="86">
        <v>151846.17360322285</v>
      </c>
      <c r="I8" s="79"/>
      <c r="J8" s="79"/>
      <c r="K8" s="79"/>
      <c r="L8" s="79"/>
      <c r="M8" s="79"/>
      <c r="N8" s="128"/>
    </row>
    <row r="9" spans="1:14">
      <c r="A9" s="129"/>
      <c r="B9" s="82">
        <v>2</v>
      </c>
      <c r="C9" s="87" t="s">
        <v>36</v>
      </c>
      <c r="D9" s="84">
        <v>175476.33300000001</v>
      </c>
      <c r="E9" s="84">
        <v>172926.31099999999</v>
      </c>
      <c r="F9" s="85">
        <v>163007.927</v>
      </c>
      <c r="G9" s="85">
        <v>168375.38200000001</v>
      </c>
      <c r="H9" s="86">
        <v>164984.29860322285</v>
      </c>
      <c r="I9" s="79"/>
      <c r="J9" s="79"/>
      <c r="K9" s="79"/>
      <c r="L9" s="79"/>
      <c r="M9" s="79"/>
      <c r="N9" s="128"/>
    </row>
    <row r="10" spans="1:14">
      <c r="A10" s="129"/>
      <c r="B10" s="82">
        <v>3</v>
      </c>
      <c r="C10" s="87" t="s">
        <v>37</v>
      </c>
      <c r="D10" s="84">
        <v>190303.989</v>
      </c>
      <c r="E10" s="84">
        <v>187413.87299999999</v>
      </c>
      <c r="F10" s="85">
        <v>176971.386</v>
      </c>
      <c r="G10" s="85">
        <v>181737.35</v>
      </c>
      <c r="H10" s="86">
        <v>173162.41860322285</v>
      </c>
      <c r="I10" s="79"/>
      <c r="J10" s="79"/>
      <c r="K10" s="79"/>
      <c r="L10" s="79"/>
      <c r="M10" s="79"/>
      <c r="N10" s="128"/>
    </row>
    <row r="11" spans="1:14" ht="13.15" customHeight="1">
      <c r="A11" s="129"/>
      <c r="B11" s="132" t="s">
        <v>38</v>
      </c>
      <c r="C11" s="132"/>
      <c r="D11" s="132"/>
      <c r="E11" s="132"/>
      <c r="F11" s="132"/>
      <c r="G11" s="132"/>
      <c r="H11" s="132"/>
      <c r="I11" s="79"/>
      <c r="J11" s="79"/>
      <c r="K11" s="79"/>
      <c r="L11" s="79"/>
      <c r="M11" s="79"/>
      <c r="N11" s="128"/>
    </row>
    <row r="12" spans="1:14" ht="15" customHeight="1">
      <c r="A12" s="129"/>
      <c r="B12" s="82">
        <v>4</v>
      </c>
      <c r="C12" s="87" t="s">
        <v>39</v>
      </c>
      <c r="D12" s="84">
        <v>881588.15917300002</v>
      </c>
      <c r="E12" s="84">
        <v>851024.93147700001</v>
      </c>
      <c r="F12" s="85">
        <v>828376.58686899999</v>
      </c>
      <c r="G12" s="85">
        <v>787490.135947</v>
      </c>
      <c r="H12" s="86">
        <v>753103.89814599999</v>
      </c>
      <c r="I12" s="79"/>
      <c r="J12" s="79"/>
      <c r="K12" s="79"/>
      <c r="L12" s="79"/>
      <c r="M12" s="79"/>
      <c r="N12" s="128"/>
    </row>
    <row r="13" spans="1:14" ht="13.15" customHeight="1">
      <c r="A13" s="129"/>
      <c r="B13" s="132" t="s">
        <v>40</v>
      </c>
      <c r="C13" s="132"/>
      <c r="D13" s="132"/>
      <c r="E13" s="132"/>
      <c r="F13" s="132"/>
      <c r="G13" s="132"/>
      <c r="H13" s="132"/>
      <c r="I13" s="79"/>
      <c r="J13" s="79"/>
      <c r="K13" s="79"/>
      <c r="L13" s="79"/>
      <c r="M13" s="79"/>
      <c r="N13" s="128"/>
    </row>
    <row r="14" spans="1:14" ht="12.95" customHeight="1">
      <c r="A14" s="129"/>
      <c r="B14" s="82">
        <v>5</v>
      </c>
      <c r="C14" s="79" t="s">
        <v>41</v>
      </c>
      <c r="D14" s="46">
        <v>18.136600000000001</v>
      </c>
      <c r="E14" s="46">
        <f>0.186292*100</f>
        <v>18.629200000000001</v>
      </c>
      <c r="F14" s="88">
        <v>18.662200000000002</v>
      </c>
      <c r="G14" s="88">
        <v>19.66</v>
      </c>
      <c r="H14" s="89">
        <v>20.162712452360935</v>
      </c>
      <c r="I14" s="79"/>
      <c r="J14" s="79"/>
      <c r="K14" s="79"/>
      <c r="L14" s="79"/>
      <c r="M14" s="79"/>
      <c r="N14" s="128"/>
    </row>
    <row r="15" spans="1:14" ht="12.95" customHeight="1">
      <c r="A15" s="129"/>
      <c r="B15" s="82">
        <v>6</v>
      </c>
      <c r="C15" s="79" t="s">
        <v>42</v>
      </c>
      <c r="D15" s="46">
        <v>19.904599999999999</v>
      </c>
      <c r="E15" s="46">
        <f>0.203198*100</f>
        <v>20.319800000000001</v>
      </c>
      <c r="F15" s="88">
        <v>19.678000000000001</v>
      </c>
      <c r="G15" s="88">
        <v>21.3813</v>
      </c>
      <c r="H15" s="89">
        <v>21.907242658504718</v>
      </c>
      <c r="I15" s="79"/>
      <c r="J15" s="79"/>
      <c r="K15" s="79"/>
      <c r="L15" s="79"/>
      <c r="M15" s="79"/>
      <c r="N15" s="128"/>
    </row>
    <row r="16" spans="1:14" ht="12.95" customHeight="1">
      <c r="A16" s="129"/>
      <c r="B16" s="82">
        <v>7</v>
      </c>
      <c r="C16" s="79" t="s">
        <v>43</v>
      </c>
      <c r="D16" s="46">
        <v>21.586500000000001</v>
      </c>
      <c r="E16" s="46">
        <f>0.220221*100</f>
        <v>22.022100000000002</v>
      </c>
      <c r="F16" s="88">
        <v>21.363599999999998</v>
      </c>
      <c r="G16" s="88">
        <v>23.077999999999999</v>
      </c>
      <c r="H16" s="89">
        <v>22.993164536205576</v>
      </c>
      <c r="I16" s="79"/>
      <c r="J16" s="79"/>
      <c r="K16" s="79"/>
      <c r="L16" s="79"/>
      <c r="M16" s="79"/>
      <c r="N16" s="128"/>
    </row>
    <row r="17" spans="1:14" ht="13.15" customHeight="1">
      <c r="A17" s="129"/>
      <c r="B17" s="132" t="s">
        <v>44</v>
      </c>
      <c r="C17" s="132"/>
      <c r="D17" s="132"/>
      <c r="E17" s="132"/>
      <c r="F17" s="132"/>
      <c r="G17" s="132"/>
      <c r="H17" s="132"/>
      <c r="I17" s="79"/>
      <c r="J17" s="79"/>
      <c r="K17" s="79"/>
      <c r="L17" s="79"/>
      <c r="M17" s="79"/>
      <c r="N17" s="128"/>
    </row>
    <row r="18" spans="1:14" ht="25.5">
      <c r="A18" s="129"/>
      <c r="B18" s="82" t="s">
        <v>45</v>
      </c>
      <c r="C18" s="87" t="s">
        <v>46</v>
      </c>
      <c r="D18" s="46">
        <v>2.0244999999999997</v>
      </c>
      <c r="E18" s="46">
        <v>1.8319999999999999</v>
      </c>
      <c r="F18" s="90">
        <v>1.8319999999999999</v>
      </c>
      <c r="G18" s="90">
        <v>1.8320000000000001</v>
      </c>
      <c r="H18" s="46">
        <v>1.8319999999999999</v>
      </c>
      <c r="I18" s="79"/>
      <c r="J18" s="79"/>
      <c r="K18" s="79"/>
      <c r="L18" s="79"/>
      <c r="M18" s="79"/>
      <c r="N18" s="128"/>
    </row>
    <row r="19" spans="1:14">
      <c r="A19" s="129"/>
      <c r="B19" s="82" t="s">
        <v>47</v>
      </c>
      <c r="C19" s="87" t="s">
        <v>48</v>
      </c>
      <c r="D19" s="46">
        <v>1.351</v>
      </c>
      <c r="E19" s="46">
        <v>1.2170000000000001</v>
      </c>
      <c r="F19" s="91">
        <v>1.2170000000000001</v>
      </c>
      <c r="G19" s="91">
        <v>1.2170000000000001</v>
      </c>
      <c r="H19" s="91">
        <v>1.2170000000000001</v>
      </c>
      <c r="I19" s="79"/>
      <c r="J19" s="79"/>
      <c r="K19" s="79"/>
      <c r="L19" s="79"/>
      <c r="M19" s="79"/>
      <c r="N19" s="128"/>
    </row>
    <row r="20" spans="1:14">
      <c r="A20" s="129"/>
      <c r="B20" s="82" t="s">
        <v>49</v>
      </c>
      <c r="C20" s="87" t="s">
        <v>50</v>
      </c>
      <c r="D20" s="46">
        <v>1.5621</v>
      </c>
      <c r="E20" s="46">
        <v>1.411</v>
      </c>
      <c r="F20" s="90">
        <v>1.411</v>
      </c>
      <c r="G20" s="90">
        <v>1.411</v>
      </c>
      <c r="H20" s="46">
        <v>1.411</v>
      </c>
      <c r="I20" s="79"/>
      <c r="J20" s="79"/>
      <c r="K20" s="79"/>
      <c r="L20" s="79"/>
      <c r="M20" s="79"/>
      <c r="N20" s="128"/>
    </row>
    <row r="21" spans="1:14">
      <c r="A21" s="129"/>
      <c r="B21" s="82" t="s">
        <v>51</v>
      </c>
      <c r="C21" s="87" t="s">
        <v>52</v>
      </c>
      <c r="D21" s="46">
        <v>10.0245</v>
      </c>
      <c r="E21" s="46">
        <v>9.8320000000000007</v>
      </c>
      <c r="F21" s="90">
        <v>9.8320000000000007</v>
      </c>
      <c r="G21" s="90">
        <v>9.8320000000000007</v>
      </c>
      <c r="H21" s="46">
        <v>9.8320000000000007</v>
      </c>
      <c r="I21" s="79"/>
      <c r="J21" s="79"/>
      <c r="K21" s="79"/>
      <c r="L21" s="79"/>
      <c r="M21" s="79"/>
      <c r="N21" s="128"/>
    </row>
    <row r="22" spans="1:14">
      <c r="A22" s="129"/>
      <c r="B22" s="132" t="s">
        <v>53</v>
      </c>
      <c r="C22" s="132"/>
      <c r="D22" s="132"/>
      <c r="E22" s="132"/>
      <c r="F22" s="132"/>
      <c r="G22" s="132"/>
      <c r="H22" s="132"/>
      <c r="I22" s="79"/>
      <c r="J22" s="79"/>
      <c r="K22" s="79"/>
      <c r="L22" s="79"/>
      <c r="M22" s="79"/>
      <c r="N22" s="128"/>
    </row>
    <row r="23" spans="1:14" ht="13.15" customHeight="1">
      <c r="A23" s="129"/>
      <c r="B23" s="82">
        <v>8</v>
      </c>
      <c r="C23" s="87" t="s">
        <v>54</v>
      </c>
      <c r="D23" s="92">
        <v>2.4999999999631348</v>
      </c>
      <c r="E23" s="92">
        <v>2.5</v>
      </c>
      <c r="F23" s="92">
        <v>2.5</v>
      </c>
      <c r="G23" s="92">
        <v>2.5</v>
      </c>
      <c r="H23" s="92">
        <v>2.5</v>
      </c>
      <c r="I23" s="79"/>
      <c r="J23" s="79"/>
      <c r="K23" s="79"/>
      <c r="L23" s="79"/>
      <c r="M23" s="79"/>
      <c r="N23" s="128"/>
    </row>
    <row r="24" spans="1:14" ht="25.5">
      <c r="A24" s="129"/>
      <c r="B24" s="82" t="s">
        <v>55</v>
      </c>
      <c r="C24" s="87" t="s">
        <v>56</v>
      </c>
      <c r="D24" s="79"/>
      <c r="E24" s="79"/>
      <c r="F24" s="93"/>
      <c r="G24" s="93"/>
      <c r="H24" s="79"/>
      <c r="I24" s="79"/>
      <c r="J24" s="79"/>
      <c r="K24" s="79"/>
      <c r="L24" s="79"/>
      <c r="M24" s="79"/>
      <c r="N24" s="128"/>
    </row>
    <row r="25" spans="1:14">
      <c r="A25" s="129"/>
      <c r="B25" s="82">
        <v>9</v>
      </c>
      <c r="C25" s="87" t="s">
        <v>57</v>
      </c>
      <c r="D25" s="46">
        <v>0.63879998176051689</v>
      </c>
      <c r="E25" s="46">
        <v>0.10230005817679491</v>
      </c>
      <c r="F25" s="92">
        <v>7.3800009523528221E-2</v>
      </c>
      <c r="G25" s="92">
        <v>6.8199965368981597E-2</v>
      </c>
      <c r="H25" s="46">
        <v>6.6100000000000006E-2</v>
      </c>
      <c r="I25" s="79"/>
      <c r="J25" s="79"/>
      <c r="K25" s="79"/>
      <c r="L25" s="79"/>
      <c r="M25" s="79"/>
      <c r="N25" s="128"/>
    </row>
    <row r="26" spans="1:14" ht="13.15" customHeight="1">
      <c r="A26" s="129"/>
      <c r="B26" s="82" t="s">
        <v>58</v>
      </c>
      <c r="C26" s="79" t="s">
        <v>59</v>
      </c>
      <c r="D26" s="93">
        <v>3.0000000255005692</v>
      </c>
      <c r="E26" s="93">
        <v>3</v>
      </c>
      <c r="F26" s="93">
        <v>3</v>
      </c>
      <c r="G26" s="93">
        <v>3</v>
      </c>
      <c r="H26" s="93">
        <v>3</v>
      </c>
      <c r="I26" s="79"/>
      <c r="J26" s="79"/>
      <c r="K26" s="79"/>
      <c r="L26" s="79"/>
      <c r="M26" s="79"/>
      <c r="N26" s="128"/>
    </row>
    <row r="27" spans="1:14">
      <c r="A27" s="129"/>
      <c r="B27" s="82">
        <v>10</v>
      </c>
      <c r="C27" s="87" t="s">
        <v>60</v>
      </c>
      <c r="D27" s="84"/>
      <c r="E27" s="84"/>
      <c r="F27" s="94"/>
      <c r="G27" s="94"/>
      <c r="H27" s="95"/>
      <c r="I27" s="79"/>
      <c r="J27" s="79"/>
      <c r="K27" s="79"/>
      <c r="L27" s="79"/>
      <c r="M27" s="79"/>
      <c r="N27" s="128"/>
    </row>
    <row r="28" spans="1:14">
      <c r="A28" s="129"/>
      <c r="B28" s="82" t="s">
        <v>61</v>
      </c>
      <c r="C28" s="79" t="s">
        <v>62</v>
      </c>
      <c r="D28" s="96">
        <v>1.0000000463107399</v>
      </c>
      <c r="E28" s="96">
        <v>1</v>
      </c>
      <c r="F28" s="96">
        <v>1</v>
      </c>
      <c r="G28" s="96">
        <v>1</v>
      </c>
      <c r="H28" s="96">
        <v>1</v>
      </c>
      <c r="I28" s="79"/>
      <c r="J28" s="79"/>
      <c r="K28" s="79"/>
      <c r="L28" s="79"/>
      <c r="M28" s="79"/>
      <c r="N28" s="128"/>
    </row>
    <row r="29" spans="1:14">
      <c r="A29" s="129"/>
      <c r="B29" s="82">
        <v>11</v>
      </c>
      <c r="C29" s="87" t="s">
        <v>63</v>
      </c>
      <c r="D29" s="46">
        <v>7.1388000535349603</v>
      </c>
      <c r="E29" s="46">
        <v>6.6023000277423165</v>
      </c>
      <c r="F29" s="97">
        <v>6.57380007296267</v>
      </c>
      <c r="G29" s="97">
        <v>6.5681999098057497</v>
      </c>
      <c r="H29" s="46">
        <v>6.5660999999999996</v>
      </c>
      <c r="I29" s="79"/>
      <c r="J29" s="79"/>
      <c r="K29" s="79"/>
      <c r="L29" s="79"/>
      <c r="M29" s="79"/>
      <c r="N29" s="128"/>
    </row>
    <row r="30" spans="1:14">
      <c r="A30" s="129"/>
      <c r="B30" s="82" t="s">
        <v>64</v>
      </c>
      <c r="C30" s="87" t="s">
        <v>65</v>
      </c>
      <c r="D30" s="46">
        <v>17.1633</v>
      </c>
      <c r="E30" s="46">
        <v>16.407</v>
      </c>
      <c r="F30" s="97">
        <v>16.407</v>
      </c>
      <c r="G30" s="97">
        <v>16.399999999999999</v>
      </c>
      <c r="H30" s="90">
        <v>16.390999999999998</v>
      </c>
      <c r="I30" s="79"/>
      <c r="J30" s="79"/>
      <c r="K30" s="79"/>
      <c r="L30" s="79"/>
      <c r="M30" s="79"/>
      <c r="N30" s="128"/>
    </row>
    <row r="31" spans="1:14" ht="25.5">
      <c r="A31" s="129"/>
      <c r="B31" s="82">
        <v>12</v>
      </c>
      <c r="C31" s="87" t="s">
        <v>66</v>
      </c>
      <c r="D31" s="46">
        <v>11.562020863610959</v>
      </c>
      <c r="E31" s="46">
        <v>12.190136610584725</v>
      </c>
      <c r="F31" s="91">
        <v>11.531639198980693</v>
      </c>
      <c r="G31" s="91">
        <v>13.200000000000001</v>
      </c>
      <c r="H31" s="91">
        <v>13.200000000000001</v>
      </c>
      <c r="I31" s="79"/>
      <c r="J31" s="79"/>
      <c r="K31" s="79"/>
      <c r="L31" s="79"/>
      <c r="M31" s="79"/>
      <c r="N31" s="128"/>
    </row>
    <row r="32" spans="1:14">
      <c r="A32" s="129"/>
      <c r="B32" s="132" t="s">
        <v>67</v>
      </c>
      <c r="C32" s="132"/>
      <c r="D32" s="132"/>
      <c r="E32" s="132"/>
      <c r="F32" s="132"/>
      <c r="G32" s="132"/>
      <c r="H32" s="132"/>
      <c r="I32" s="79"/>
      <c r="J32" s="79"/>
      <c r="K32" s="79"/>
      <c r="L32" s="79"/>
      <c r="M32" s="79"/>
      <c r="N32" s="128"/>
    </row>
    <row r="33" spans="1:14" ht="15" customHeight="1">
      <c r="A33" s="129"/>
      <c r="B33" s="82">
        <v>13</v>
      </c>
      <c r="C33" s="79" t="s">
        <v>68</v>
      </c>
      <c r="D33" s="84">
        <v>4069778.819501</v>
      </c>
      <c r="E33" s="84">
        <v>4003075.2571470002</v>
      </c>
      <c r="F33" s="85">
        <v>3749850.9291050001</v>
      </c>
      <c r="G33" s="85">
        <v>3352452.36736</v>
      </c>
      <c r="H33" s="86">
        <v>3561793.1987899998</v>
      </c>
      <c r="I33" s="79"/>
      <c r="J33" s="79"/>
      <c r="K33" s="79"/>
      <c r="L33" s="79"/>
      <c r="M33" s="79"/>
      <c r="N33" s="128"/>
    </row>
    <row r="34" spans="1:14">
      <c r="A34" s="129"/>
      <c r="B34" s="82">
        <v>14</v>
      </c>
      <c r="C34" s="79" t="s">
        <v>69</v>
      </c>
      <c r="D34" s="46">
        <v>4.3117000000000001</v>
      </c>
      <c r="E34" s="46">
        <v>4.3197999999999999</v>
      </c>
      <c r="F34" s="98">
        <v>4.3471000000000002</v>
      </c>
      <c r="G34" s="98">
        <v>5.0225</v>
      </c>
      <c r="H34" s="98">
        <v>4.6320572067094927</v>
      </c>
      <c r="I34" s="79"/>
      <c r="J34" s="79"/>
      <c r="K34" s="79"/>
      <c r="L34" s="79"/>
      <c r="M34" s="79"/>
      <c r="N34" s="128"/>
    </row>
    <row r="35" spans="1:14">
      <c r="A35" s="129"/>
      <c r="B35" s="132" t="s">
        <v>70</v>
      </c>
      <c r="C35" s="132"/>
      <c r="D35" s="132"/>
      <c r="E35" s="132"/>
      <c r="F35" s="132"/>
      <c r="G35" s="132"/>
      <c r="H35" s="132"/>
      <c r="I35" s="79"/>
      <c r="J35" s="79"/>
      <c r="K35" s="79"/>
      <c r="L35" s="79"/>
      <c r="M35" s="79"/>
      <c r="N35" s="128"/>
    </row>
    <row r="36" spans="1:14" ht="31.5" customHeight="1">
      <c r="A36" s="129"/>
      <c r="B36" s="82" t="s">
        <v>71</v>
      </c>
      <c r="C36" s="87" t="s">
        <v>72</v>
      </c>
      <c r="D36" s="99"/>
      <c r="E36" s="99"/>
      <c r="F36" s="99"/>
      <c r="G36" s="99"/>
      <c r="H36" s="99"/>
      <c r="I36" s="79"/>
      <c r="J36" s="79"/>
      <c r="K36" s="79"/>
      <c r="L36" s="79"/>
      <c r="M36" s="79"/>
      <c r="N36" s="128"/>
    </row>
    <row r="37" spans="1:14">
      <c r="A37" s="129"/>
      <c r="B37" s="82" t="s">
        <v>73</v>
      </c>
      <c r="C37" s="87" t="s">
        <v>48</v>
      </c>
      <c r="D37" s="99"/>
      <c r="E37" s="99"/>
      <c r="F37" s="99"/>
      <c r="G37" s="99"/>
      <c r="H37" s="99"/>
      <c r="I37" s="79"/>
      <c r="J37" s="79"/>
      <c r="K37" s="79"/>
      <c r="L37" s="79"/>
      <c r="M37" s="79"/>
      <c r="N37" s="128"/>
    </row>
    <row r="38" spans="1:14">
      <c r="A38" s="129"/>
      <c r="B38" s="82" t="s">
        <v>74</v>
      </c>
      <c r="C38" s="87" t="s">
        <v>75</v>
      </c>
      <c r="D38" s="46">
        <v>3</v>
      </c>
      <c r="E38" s="46">
        <v>3</v>
      </c>
      <c r="F38" s="46">
        <v>3</v>
      </c>
      <c r="G38" s="46">
        <v>3</v>
      </c>
      <c r="H38" s="46">
        <v>3</v>
      </c>
      <c r="I38" s="79"/>
      <c r="J38" s="79"/>
      <c r="K38" s="79"/>
      <c r="L38" s="79"/>
      <c r="M38" s="79"/>
      <c r="N38" s="128"/>
    </row>
    <row r="39" spans="1:14">
      <c r="A39" s="129"/>
      <c r="B39" s="132" t="s">
        <v>76</v>
      </c>
      <c r="C39" s="132"/>
      <c r="D39" s="132"/>
      <c r="E39" s="132"/>
      <c r="F39" s="132"/>
      <c r="G39" s="132"/>
      <c r="H39" s="132"/>
      <c r="I39" s="79"/>
      <c r="J39" s="79"/>
      <c r="K39" s="79"/>
      <c r="L39" s="79"/>
      <c r="M39" s="79"/>
      <c r="N39" s="128"/>
    </row>
    <row r="40" spans="1:14">
      <c r="A40" s="129"/>
      <c r="B40" s="82" t="s">
        <v>77</v>
      </c>
      <c r="C40" s="87" t="s">
        <v>78</v>
      </c>
      <c r="D40" s="99"/>
      <c r="E40" s="99"/>
      <c r="F40" s="95"/>
      <c r="G40" s="95"/>
      <c r="H40" s="95"/>
      <c r="I40" s="79"/>
      <c r="J40" s="79"/>
      <c r="K40" s="79"/>
      <c r="L40" s="79"/>
      <c r="M40" s="79"/>
      <c r="N40" s="128"/>
    </row>
    <row r="41" spans="1:14">
      <c r="A41" s="129"/>
      <c r="B41" s="82" t="s">
        <v>79</v>
      </c>
      <c r="C41" s="87" t="s">
        <v>80</v>
      </c>
      <c r="D41" s="99">
        <v>3</v>
      </c>
      <c r="E41" s="99">
        <v>3</v>
      </c>
      <c r="F41" s="100">
        <v>3</v>
      </c>
      <c r="G41" s="100">
        <v>3</v>
      </c>
      <c r="H41" s="99">
        <v>3</v>
      </c>
      <c r="I41" s="79"/>
      <c r="J41" s="79"/>
      <c r="K41" s="79"/>
      <c r="L41" s="79"/>
      <c r="M41" s="79"/>
      <c r="N41" s="128"/>
    </row>
    <row r="42" spans="1:14">
      <c r="A42" s="129"/>
      <c r="B42" s="132" t="s">
        <v>81</v>
      </c>
      <c r="C42" s="132"/>
      <c r="D42" s="132"/>
      <c r="E42" s="132"/>
      <c r="F42" s="132"/>
      <c r="G42" s="132"/>
      <c r="H42" s="132"/>
      <c r="I42" s="79"/>
      <c r="J42" s="79"/>
      <c r="K42" s="79"/>
      <c r="L42" s="79"/>
      <c r="M42" s="79"/>
      <c r="N42" s="128"/>
    </row>
    <row r="43" spans="1:14" ht="15" customHeight="1">
      <c r="A43" s="129"/>
      <c r="B43" s="82">
        <v>15</v>
      </c>
      <c r="C43" s="87" t="s">
        <v>82</v>
      </c>
      <c r="D43" s="86">
        <v>1016773.21002298</v>
      </c>
      <c r="E43" s="86">
        <v>949192.23675593105</v>
      </c>
      <c r="F43" s="86">
        <v>909774.89593115437</v>
      </c>
      <c r="G43" s="86">
        <v>880569.24659703462</v>
      </c>
      <c r="H43" s="86">
        <v>821929.76011331636</v>
      </c>
      <c r="I43" s="79"/>
      <c r="J43" s="79"/>
      <c r="K43" s="79"/>
      <c r="L43" s="79"/>
      <c r="M43" s="79"/>
      <c r="N43" s="128"/>
    </row>
    <row r="44" spans="1:14">
      <c r="A44" s="129"/>
      <c r="B44" s="82" t="s">
        <v>83</v>
      </c>
      <c r="C44" s="79" t="s">
        <v>84</v>
      </c>
      <c r="D44" s="86">
        <v>1082875.96155821</v>
      </c>
      <c r="E44" s="86">
        <v>997319.09730337234</v>
      </c>
      <c r="F44" s="86">
        <v>940726.02252619877</v>
      </c>
      <c r="G44" s="86">
        <v>893873.83978036628</v>
      </c>
      <c r="H44" s="86">
        <v>827032.68159832677</v>
      </c>
      <c r="I44" s="79"/>
      <c r="J44" s="79"/>
      <c r="K44" s="79"/>
      <c r="L44" s="79"/>
      <c r="M44" s="79"/>
      <c r="N44" s="128"/>
    </row>
    <row r="45" spans="1:14">
      <c r="A45" s="129"/>
      <c r="B45" s="82" t="s">
        <v>85</v>
      </c>
      <c r="C45" s="79" t="s">
        <v>86</v>
      </c>
      <c r="D45" s="86">
        <v>268675.19556217798</v>
      </c>
      <c r="E45" s="86">
        <v>246268.87061868829</v>
      </c>
      <c r="F45" s="86">
        <v>226910.64288718504</v>
      </c>
      <c r="G45" s="86">
        <v>215751.82859464898</v>
      </c>
      <c r="H45" s="86">
        <v>206904.90858718945</v>
      </c>
      <c r="I45" s="79"/>
      <c r="J45" s="79"/>
      <c r="K45" s="79"/>
      <c r="L45" s="79"/>
      <c r="M45" s="79"/>
      <c r="N45" s="128"/>
    </row>
    <row r="46" spans="1:14">
      <c r="A46" s="129"/>
      <c r="B46" s="82">
        <v>16</v>
      </c>
      <c r="C46" s="87" t="s">
        <v>87</v>
      </c>
      <c r="D46" s="86">
        <v>814200.76599603496</v>
      </c>
      <c r="E46" s="86">
        <v>751050.22668468463</v>
      </c>
      <c r="F46" s="86">
        <v>713815.37963901332</v>
      </c>
      <c r="G46" s="86">
        <v>678122.01118571684</v>
      </c>
      <c r="H46" s="86">
        <v>620127.77301113703</v>
      </c>
      <c r="I46" s="79"/>
      <c r="J46" s="79"/>
      <c r="K46" s="79"/>
      <c r="L46" s="79"/>
      <c r="M46" s="79"/>
      <c r="N46" s="128"/>
    </row>
    <row r="47" spans="1:14" ht="14.25">
      <c r="A47" s="129"/>
      <c r="B47" s="82">
        <v>17</v>
      </c>
      <c r="C47" s="87" t="s">
        <v>88</v>
      </c>
      <c r="D47" s="101">
        <v>125.656816666667</v>
      </c>
      <c r="E47" s="101">
        <f>1.27106241180709*100</f>
        <v>127.10624118070899</v>
      </c>
      <c r="F47" s="102">
        <v>128.20252088586599</v>
      </c>
      <c r="G47" s="102">
        <v>130.62204916666701</v>
      </c>
      <c r="H47" s="101">
        <v>133.80754571686199</v>
      </c>
      <c r="I47" s="79"/>
      <c r="J47" s="79"/>
      <c r="K47" s="79"/>
      <c r="L47" s="79"/>
      <c r="M47" s="79"/>
      <c r="N47" s="128"/>
    </row>
    <row r="48" spans="1:14">
      <c r="A48" s="129"/>
      <c r="B48" s="132" t="s">
        <v>89</v>
      </c>
      <c r="C48" s="132"/>
      <c r="D48" s="132"/>
      <c r="E48" s="132"/>
      <c r="F48" s="132"/>
      <c r="G48" s="132"/>
      <c r="H48" s="132"/>
      <c r="I48" s="79"/>
      <c r="J48" s="79"/>
      <c r="K48" s="79"/>
      <c r="L48" s="79"/>
      <c r="M48" s="79"/>
      <c r="N48" s="128"/>
    </row>
    <row r="49" spans="1:14" ht="15" customHeight="1">
      <c r="A49" s="129"/>
      <c r="B49" s="82">
        <v>18</v>
      </c>
      <c r="C49" s="87" t="s">
        <v>90</v>
      </c>
      <c r="D49" s="86">
        <v>1679014.1318302399</v>
      </c>
      <c r="E49" s="86">
        <v>1667260.4777682829</v>
      </c>
      <c r="F49" s="86">
        <v>1590347.3196927509</v>
      </c>
      <c r="G49" s="86">
        <v>1567832.2690706889</v>
      </c>
      <c r="H49" s="86">
        <v>1545511.1317453701</v>
      </c>
      <c r="I49" s="79"/>
      <c r="J49" s="79"/>
      <c r="K49" s="79"/>
      <c r="L49" s="79"/>
      <c r="M49" s="79"/>
      <c r="N49" s="128"/>
    </row>
    <row r="50" spans="1:14">
      <c r="A50" s="129"/>
      <c r="B50" s="82">
        <v>19</v>
      </c>
      <c r="C50" s="87" t="s">
        <v>91</v>
      </c>
      <c r="D50" s="86">
        <v>1539684.7275439</v>
      </c>
      <c r="E50" s="86">
        <v>1510573.9754672719</v>
      </c>
      <c r="F50" s="86">
        <v>1476946.30943727</v>
      </c>
      <c r="G50" s="86">
        <v>1413564.87631774</v>
      </c>
      <c r="H50" s="86">
        <v>1396516.138565907</v>
      </c>
      <c r="I50" s="79"/>
      <c r="J50" s="79"/>
      <c r="K50" s="79"/>
      <c r="L50" s="79"/>
      <c r="M50" s="79"/>
      <c r="N50" s="128"/>
    </row>
    <row r="51" spans="1:14">
      <c r="A51" s="129"/>
      <c r="B51" s="82">
        <v>20</v>
      </c>
      <c r="C51" s="87" t="s">
        <v>92</v>
      </c>
      <c r="D51" s="101">
        <v>109.0492</v>
      </c>
      <c r="E51" s="101">
        <v>110.37260000000001</v>
      </c>
      <c r="F51" s="101">
        <v>107.6781</v>
      </c>
      <c r="G51" s="101">
        <v>110.9134</v>
      </c>
      <c r="H51" s="101">
        <v>111.304997849</v>
      </c>
      <c r="I51" s="79"/>
      <c r="J51" s="79"/>
      <c r="K51" s="79"/>
      <c r="L51" s="79"/>
      <c r="M51" s="79"/>
      <c r="N51" s="128"/>
    </row>
    <row r="53" spans="1:14" ht="14.25">
      <c r="A53" s="79"/>
      <c r="B53" s="79" t="s">
        <v>93</v>
      </c>
      <c r="C53" s="79"/>
      <c r="D53" s="79"/>
      <c r="E53" s="79"/>
      <c r="F53" s="79"/>
      <c r="G53" s="79"/>
      <c r="H53" s="79"/>
      <c r="I53" s="79"/>
      <c r="J53" s="79"/>
      <c r="K53" s="79"/>
      <c r="L53" s="79"/>
      <c r="M53" s="79"/>
      <c r="N53" s="79"/>
    </row>
  </sheetData>
  <mergeCells count="10">
    <mergeCell ref="B35:H35"/>
    <mergeCell ref="B39:H39"/>
    <mergeCell ref="B42:H42"/>
    <mergeCell ref="B48:H48"/>
    <mergeCell ref="B7:H7"/>
    <mergeCell ref="B11:H11"/>
    <mergeCell ref="B13:H13"/>
    <mergeCell ref="B17:H17"/>
    <mergeCell ref="B22:H22"/>
    <mergeCell ref="B32:H32"/>
  </mergeCells>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9C5DD-0365-4CCA-BDBB-5175E8E095C3}">
  <sheetPr>
    <pageSetUpPr fitToPage="1"/>
  </sheetPr>
  <dimension ref="A1:K52"/>
  <sheetViews>
    <sheetView zoomScale="90" zoomScaleNormal="90" zoomScaleSheetLayoutView="100" workbookViewId="0"/>
  </sheetViews>
  <sheetFormatPr defaultColWidth="9.140625" defaultRowHeight="12.75"/>
  <cols>
    <col min="1" max="1" width="8.85546875" style="6" customWidth="1"/>
    <col min="2" max="2" width="10.28515625" style="6" customWidth="1"/>
    <col min="3" max="3" width="34.28515625" style="6" customWidth="1"/>
    <col min="4" max="4" width="26" style="6" customWidth="1"/>
    <col min="5" max="5" width="23.5703125" style="6" customWidth="1"/>
    <col min="6" max="6" width="20" style="6" customWidth="1"/>
    <col min="7" max="7" width="29.42578125" style="6" customWidth="1"/>
    <col min="8" max="8" width="25.5703125" style="6" customWidth="1"/>
    <col min="9" max="9" width="26" style="6" customWidth="1"/>
    <col min="10" max="10" width="23.42578125" style="6" customWidth="1"/>
    <col min="11" max="11" width="25.140625" style="6" customWidth="1"/>
    <col min="12" max="16384" width="9.140625" style="6"/>
  </cols>
  <sheetData>
    <row r="1" spans="1:11">
      <c r="A1" s="12" t="s">
        <v>21</v>
      </c>
    </row>
    <row r="2" spans="1:11">
      <c r="A2" s="7"/>
    </row>
    <row r="3" spans="1:11">
      <c r="B3" s="7" t="s">
        <v>14</v>
      </c>
    </row>
    <row r="4" spans="1:11">
      <c r="B4" s="7"/>
    </row>
    <row r="5" spans="1:11">
      <c r="C5" s="18" t="s">
        <v>94</v>
      </c>
    </row>
    <row r="6" spans="1:11">
      <c r="C6" s="18"/>
    </row>
    <row r="7" spans="1:11">
      <c r="B7" s="108"/>
      <c r="C7" s="168" t="s">
        <v>95</v>
      </c>
      <c r="D7" s="109" t="s">
        <v>23</v>
      </c>
      <c r="E7" s="109" t="s">
        <v>24</v>
      </c>
      <c r="F7" s="109" t="s">
        <v>25</v>
      </c>
      <c r="G7" s="109" t="s">
        <v>26</v>
      </c>
      <c r="H7" s="109" t="s">
        <v>27</v>
      </c>
      <c r="I7" s="109" t="s">
        <v>96</v>
      </c>
      <c r="J7" s="109" t="s">
        <v>97</v>
      </c>
      <c r="K7" s="109" t="s">
        <v>98</v>
      </c>
    </row>
    <row r="8" spans="1:11" ht="12.75" customHeight="1">
      <c r="B8" s="23" t="s">
        <v>99</v>
      </c>
      <c r="C8" s="169"/>
      <c r="D8" s="170" t="s">
        <v>100</v>
      </c>
      <c r="E8" s="171"/>
      <c r="F8" s="171"/>
      <c r="G8" s="172"/>
      <c r="H8" s="170" t="s">
        <v>101</v>
      </c>
      <c r="I8" s="171"/>
      <c r="J8" s="171"/>
      <c r="K8" s="172"/>
    </row>
    <row r="9" spans="1:11">
      <c r="B9" s="109" t="s">
        <v>102</v>
      </c>
      <c r="C9" s="107" t="s">
        <v>103</v>
      </c>
      <c r="D9" s="106" t="s">
        <v>104</v>
      </c>
      <c r="E9" s="106" t="s">
        <v>105</v>
      </c>
      <c r="F9" s="106" t="s">
        <v>106</v>
      </c>
      <c r="G9" s="106" t="s">
        <v>107</v>
      </c>
      <c r="H9" s="106" t="s">
        <v>104</v>
      </c>
      <c r="I9" s="106" t="s">
        <v>105</v>
      </c>
      <c r="J9" s="106" t="s">
        <v>106</v>
      </c>
      <c r="K9" s="106" t="s">
        <v>107</v>
      </c>
    </row>
    <row r="10" spans="1:11" ht="45.75" customHeight="1" thickBot="1">
      <c r="B10" s="109" t="s">
        <v>108</v>
      </c>
      <c r="C10" s="115" t="s">
        <v>109</v>
      </c>
      <c r="D10" s="115">
        <v>12</v>
      </c>
      <c r="E10" s="115">
        <v>12</v>
      </c>
      <c r="F10" s="115">
        <v>12</v>
      </c>
      <c r="G10" s="115">
        <v>12</v>
      </c>
      <c r="H10" s="115">
        <v>12</v>
      </c>
      <c r="I10" s="115">
        <v>12</v>
      </c>
      <c r="J10" s="115">
        <v>12</v>
      </c>
      <c r="K10" s="115">
        <v>12</v>
      </c>
    </row>
    <row r="11" spans="1:11" ht="13.5" customHeight="1" thickBot="1">
      <c r="B11" s="162" t="s">
        <v>110</v>
      </c>
      <c r="C11" s="163"/>
      <c r="D11" s="163"/>
      <c r="E11" s="163"/>
      <c r="F11" s="163"/>
      <c r="G11" s="163"/>
      <c r="H11" s="163"/>
      <c r="I11" s="163"/>
      <c r="J11" s="163"/>
      <c r="K11" s="164"/>
    </row>
    <row r="12" spans="1:11" ht="39" customHeight="1" thickBot="1">
      <c r="B12" s="48">
        <v>1</v>
      </c>
      <c r="C12" s="49" t="s">
        <v>111</v>
      </c>
      <c r="D12" s="159"/>
      <c r="E12" s="160"/>
      <c r="F12" s="160"/>
      <c r="G12" s="161"/>
      <c r="H12" s="50">
        <v>1016.7732100229834</v>
      </c>
      <c r="I12" s="50">
        <v>949.19223675593105</v>
      </c>
      <c r="J12" s="50">
        <v>909.77489593115445</v>
      </c>
      <c r="K12" s="51">
        <v>880.56924659703463</v>
      </c>
    </row>
    <row r="13" spans="1:11" ht="13.5" customHeight="1" thickBot="1">
      <c r="B13" s="162" t="s">
        <v>112</v>
      </c>
      <c r="C13" s="163"/>
      <c r="D13" s="163"/>
      <c r="E13" s="163"/>
      <c r="F13" s="163"/>
      <c r="G13" s="163"/>
      <c r="H13" s="163"/>
      <c r="I13" s="163"/>
      <c r="J13" s="163"/>
      <c r="K13" s="164"/>
    </row>
    <row r="14" spans="1:11" ht="69.75" customHeight="1" thickBot="1">
      <c r="B14" s="48">
        <v>2</v>
      </c>
      <c r="C14" s="52" t="s">
        <v>113</v>
      </c>
      <c r="D14" s="50">
        <v>543.44005462184134</v>
      </c>
      <c r="E14" s="50">
        <v>532.57021025206029</v>
      </c>
      <c r="F14" s="50">
        <v>517.00820445678175</v>
      </c>
      <c r="G14" s="50">
        <v>500.89156140118308</v>
      </c>
      <c r="H14" s="50">
        <v>41.235313547779825</v>
      </c>
      <c r="I14" s="50">
        <v>40.301002915901002</v>
      </c>
      <c r="J14" s="50">
        <v>38.847692452732666</v>
      </c>
      <c r="K14" s="51">
        <v>37.33581535164592</v>
      </c>
    </row>
    <row r="15" spans="1:11" ht="13.5" thickBot="1">
      <c r="B15" s="48">
        <v>3</v>
      </c>
      <c r="C15" s="53" t="s">
        <v>114</v>
      </c>
      <c r="D15" s="50">
        <v>348.82977440958661</v>
      </c>
      <c r="E15" s="50">
        <v>343.57677800130898</v>
      </c>
      <c r="F15" s="50">
        <v>337.12055065069404</v>
      </c>
      <c r="G15" s="50">
        <v>330.47327044286141</v>
      </c>
      <c r="H15" s="50">
        <v>17.441488720479253</v>
      </c>
      <c r="I15" s="50">
        <v>17.178838900065415</v>
      </c>
      <c r="J15" s="50">
        <v>16.856027532534664</v>
      </c>
      <c r="K15" s="51">
        <v>16.523663522142996</v>
      </c>
    </row>
    <row r="16" spans="1:11" ht="13.5" thickBot="1">
      <c r="B16" s="48">
        <v>4</v>
      </c>
      <c r="C16" s="53" t="s">
        <v>115</v>
      </c>
      <c r="D16" s="50">
        <v>194.61028021225476</v>
      </c>
      <c r="E16" s="50">
        <v>188.99343225075134</v>
      </c>
      <c r="F16" s="50">
        <v>179.88765380608783</v>
      </c>
      <c r="G16" s="50">
        <v>170.41829095832165</v>
      </c>
      <c r="H16" s="50">
        <v>23.793824827300583</v>
      </c>
      <c r="I16" s="50">
        <v>23.122164015835665</v>
      </c>
      <c r="J16" s="50">
        <v>21.991664920198001</v>
      </c>
      <c r="K16" s="51">
        <v>20.812151829502916</v>
      </c>
    </row>
    <row r="17" spans="2:11" ht="13.5" thickBot="1">
      <c r="B17" s="48">
        <v>5</v>
      </c>
      <c r="C17" s="52" t="s">
        <v>116</v>
      </c>
      <c r="D17" s="50">
        <v>1433.3390727576602</v>
      </c>
      <c r="E17" s="50">
        <v>1361.8753822038959</v>
      </c>
      <c r="F17" s="50">
        <v>1302.740771199115</v>
      </c>
      <c r="G17" s="50">
        <v>1249.5270170968715</v>
      </c>
      <c r="H17" s="50">
        <v>758.48131790044749</v>
      </c>
      <c r="I17" s="50">
        <v>704.15490412444615</v>
      </c>
      <c r="J17" s="50">
        <v>669.12094162015171</v>
      </c>
      <c r="K17" s="54">
        <v>634.14023443614553</v>
      </c>
    </row>
    <row r="18" spans="2:11" ht="39" thickBot="1">
      <c r="B18" s="48">
        <v>6</v>
      </c>
      <c r="C18" s="55" t="s">
        <v>117</v>
      </c>
      <c r="D18" s="56">
        <v>941.43115862026684</v>
      </c>
      <c r="E18" s="56">
        <v>920.94040931331199</v>
      </c>
      <c r="F18" s="56">
        <v>887.93296341884252</v>
      </c>
      <c r="G18" s="56">
        <v>859.46413953168587</v>
      </c>
      <c r="H18" s="56">
        <v>295.11472714711596</v>
      </c>
      <c r="I18" s="56">
        <v>288.24964863938567</v>
      </c>
      <c r="J18" s="56">
        <v>277.23985833636897</v>
      </c>
      <c r="K18" s="54">
        <v>267.16208850486015</v>
      </c>
    </row>
    <row r="19" spans="2:11" ht="26.25" thickBot="1">
      <c r="B19" s="57">
        <v>7</v>
      </c>
      <c r="C19" s="58" t="s">
        <v>118</v>
      </c>
      <c r="D19" s="59">
        <v>418.82452278390087</v>
      </c>
      <c r="E19" s="59">
        <v>374.36201134346584</v>
      </c>
      <c r="F19" s="59">
        <v>345.70914045908847</v>
      </c>
      <c r="G19" s="59">
        <v>321.19241526519892</v>
      </c>
      <c r="H19" s="60">
        <v>390.28319939983919</v>
      </c>
      <c r="I19" s="60">
        <v>349.33229393794215</v>
      </c>
      <c r="J19" s="60">
        <v>322.78241596259892</v>
      </c>
      <c r="K19" s="54">
        <v>298.10768363129864</v>
      </c>
    </row>
    <row r="20" spans="2:11" ht="13.5" thickBot="1">
      <c r="B20" s="61">
        <v>8</v>
      </c>
      <c r="C20" s="58" t="s">
        <v>119</v>
      </c>
      <c r="D20" s="56">
        <v>73.083391353492416</v>
      </c>
      <c r="E20" s="56">
        <v>66.572961547118268</v>
      </c>
      <c r="F20" s="56">
        <v>69.098667321183839</v>
      </c>
      <c r="G20" s="56">
        <v>68.870462299986741</v>
      </c>
      <c r="H20" s="60">
        <v>73.083391353492416</v>
      </c>
      <c r="I20" s="60">
        <v>66.572961547118268</v>
      </c>
      <c r="J20" s="60">
        <v>69.098667321183839</v>
      </c>
      <c r="K20" s="62">
        <v>68.870462299986741</v>
      </c>
    </row>
    <row r="21" spans="2:11" ht="39" customHeight="1" thickBot="1">
      <c r="B21" s="61">
        <v>9</v>
      </c>
      <c r="C21" s="58" t="s">
        <v>120</v>
      </c>
      <c r="D21" s="165"/>
      <c r="E21" s="166"/>
      <c r="F21" s="166"/>
      <c r="G21" s="167"/>
      <c r="H21" s="60">
        <v>111.83828653548767</v>
      </c>
      <c r="I21" s="60">
        <v>96.563666008457247</v>
      </c>
      <c r="J21" s="60">
        <v>87.769973277695826</v>
      </c>
      <c r="K21" s="54">
        <v>83.99898435138374</v>
      </c>
    </row>
    <row r="22" spans="2:11" ht="13.5" thickBot="1">
      <c r="B22" s="61">
        <v>10</v>
      </c>
      <c r="C22" s="63" t="s">
        <v>121</v>
      </c>
      <c r="D22" s="59">
        <v>685.14220414884176</v>
      </c>
      <c r="E22" s="59">
        <v>664.46212996541647</v>
      </c>
      <c r="F22" s="59">
        <v>644.25930165918919</v>
      </c>
      <c r="G22" s="59">
        <v>626.40153790427837</v>
      </c>
      <c r="H22" s="59">
        <v>120.27426121520536</v>
      </c>
      <c r="I22" s="59">
        <v>109.07678740453217</v>
      </c>
      <c r="J22" s="59">
        <v>101.37939194958724</v>
      </c>
      <c r="K22" s="54">
        <v>97.745030931672247</v>
      </c>
    </row>
    <row r="23" spans="2:11" ht="26.25" thickBot="1">
      <c r="B23" s="48">
        <v>11</v>
      </c>
      <c r="C23" s="53" t="s">
        <v>122</v>
      </c>
      <c r="D23" s="50">
        <v>59.978897160957004</v>
      </c>
      <c r="E23" s="50">
        <v>50.222461181819504</v>
      </c>
      <c r="F23" s="50">
        <v>44.896526605728837</v>
      </c>
      <c r="G23" s="50">
        <v>43.39918565591617</v>
      </c>
      <c r="H23" s="50">
        <v>41.342927684100005</v>
      </c>
      <c r="I23" s="50">
        <v>32.160886668426251</v>
      </c>
      <c r="J23" s="50">
        <v>27.112619175319086</v>
      </c>
      <c r="K23" s="54">
        <v>26.25937282176783</v>
      </c>
    </row>
    <row r="24" spans="2:11" ht="55.5" customHeight="1" thickBot="1">
      <c r="B24" s="48">
        <v>12</v>
      </c>
      <c r="C24" s="53" t="s">
        <v>123</v>
      </c>
      <c r="D24" s="50"/>
      <c r="E24" s="50"/>
      <c r="F24" s="50"/>
      <c r="G24" s="50"/>
      <c r="H24" s="50"/>
      <c r="I24" s="50"/>
      <c r="J24" s="50"/>
      <c r="K24" s="54"/>
    </row>
    <row r="25" spans="2:11" ht="13.5" thickBot="1">
      <c r="B25" s="48">
        <v>13</v>
      </c>
      <c r="C25" s="53" t="s">
        <v>124</v>
      </c>
      <c r="D25" s="50">
        <v>625.16330698788477</v>
      </c>
      <c r="E25" s="50">
        <v>614.23966878359704</v>
      </c>
      <c r="F25" s="50">
        <v>599.36277505346038</v>
      </c>
      <c r="G25" s="50">
        <v>583.00235224836217</v>
      </c>
      <c r="H25" s="50">
        <v>78.931333531105352</v>
      </c>
      <c r="I25" s="50">
        <v>76.915900736105911</v>
      </c>
      <c r="J25" s="50">
        <v>74.266772774268176</v>
      </c>
      <c r="K25" s="54">
        <v>71.485658109904421</v>
      </c>
    </row>
    <row r="26" spans="2:11" ht="50.25" customHeight="1" thickBot="1">
      <c r="B26" s="48">
        <v>14</v>
      </c>
      <c r="C26" s="52" t="s">
        <v>125</v>
      </c>
      <c r="D26" s="50">
        <v>72.104901954395487</v>
      </c>
      <c r="E26" s="50">
        <v>72.382231053216984</v>
      </c>
      <c r="F26" s="50">
        <v>71.453671244585834</v>
      </c>
      <c r="G26" s="50">
        <v>66.872719451270342</v>
      </c>
      <c r="H26" s="50">
        <v>39.111007347283163</v>
      </c>
      <c r="I26" s="50">
        <v>35.495014373616996</v>
      </c>
      <c r="J26" s="50">
        <v>32.090733616125668</v>
      </c>
      <c r="K26" s="54">
        <v>29.359941504570003</v>
      </c>
    </row>
    <row r="27" spans="2:11" ht="13.5" thickBot="1">
      <c r="B27" s="48">
        <v>15</v>
      </c>
      <c r="C27" s="52" t="s">
        <v>126</v>
      </c>
      <c r="D27" s="50">
        <v>228.11279440545664</v>
      </c>
      <c r="E27" s="56">
        <v>223.22698442007828</v>
      </c>
      <c r="F27" s="56">
        <v>218.41809281622949</v>
      </c>
      <c r="G27" s="56">
        <v>213.67617230089041</v>
      </c>
      <c r="H27" s="56">
        <v>11.935775012009417</v>
      </c>
      <c r="I27" s="56">
        <v>11.727722476418753</v>
      </c>
      <c r="J27" s="56">
        <v>11.517289609905584</v>
      </c>
      <c r="K27" s="54">
        <v>11.293833204948918</v>
      </c>
    </row>
    <row r="28" spans="2:11" ht="39" customHeight="1" thickBot="1">
      <c r="B28" s="48">
        <v>16</v>
      </c>
      <c r="C28" s="52" t="s">
        <v>127</v>
      </c>
      <c r="D28" s="159"/>
      <c r="E28" s="160"/>
      <c r="F28" s="160"/>
      <c r="G28" s="161"/>
      <c r="H28" s="50">
        <v>1082.8759615582128</v>
      </c>
      <c r="I28" s="50">
        <v>997.31909730337236</v>
      </c>
      <c r="J28" s="50">
        <v>940.72602252619868</v>
      </c>
      <c r="K28" s="54">
        <v>893.87383978036632</v>
      </c>
    </row>
    <row r="29" spans="2:11" ht="13.5" customHeight="1" thickBot="1">
      <c r="B29" s="162" t="s">
        <v>128</v>
      </c>
      <c r="C29" s="163"/>
      <c r="D29" s="163"/>
      <c r="E29" s="163"/>
      <c r="F29" s="163"/>
      <c r="G29" s="163"/>
      <c r="H29" s="163"/>
      <c r="I29" s="163"/>
      <c r="J29" s="163"/>
      <c r="K29" s="163"/>
    </row>
    <row r="30" spans="2:11" ht="109.5" customHeight="1" thickBot="1">
      <c r="B30" s="48">
        <v>17</v>
      </c>
      <c r="C30" s="52" t="s">
        <v>129</v>
      </c>
      <c r="D30" s="50">
        <v>390.12734222196315</v>
      </c>
      <c r="E30" s="50">
        <v>361.05224256946008</v>
      </c>
      <c r="F30" s="50">
        <v>339.13259582814925</v>
      </c>
      <c r="G30" s="50">
        <v>329.87767005097618</v>
      </c>
      <c r="H30" s="50">
        <v>118.06737517410114</v>
      </c>
      <c r="I30" s="50">
        <v>107.06080902154115</v>
      </c>
      <c r="J30" s="50">
        <v>99.366213892179914</v>
      </c>
      <c r="K30" s="54">
        <v>97.989916860427002</v>
      </c>
    </row>
    <row r="31" spans="2:11" ht="84.75" customHeight="1" thickBot="1">
      <c r="B31" s="48">
        <v>18</v>
      </c>
      <c r="C31" s="52" t="s">
        <v>130</v>
      </c>
      <c r="D31" s="50">
        <v>133.46119174248923</v>
      </c>
      <c r="E31" s="50">
        <v>126.97900007085232</v>
      </c>
      <c r="F31" s="50">
        <v>119.18290515765649</v>
      </c>
      <c r="G31" s="50">
        <v>113.66538655696399</v>
      </c>
      <c r="H31" s="50">
        <v>104.15777157560923</v>
      </c>
      <c r="I31" s="50">
        <v>99.31992791761084</v>
      </c>
      <c r="J31" s="50">
        <v>92.461304170612848</v>
      </c>
      <c r="K31" s="54">
        <v>87.278784060126497</v>
      </c>
    </row>
    <row r="32" spans="2:11" ht="13.5" thickBot="1">
      <c r="B32" s="47">
        <v>19</v>
      </c>
      <c r="C32" s="49" t="s">
        <v>131</v>
      </c>
      <c r="D32" s="50">
        <v>46.450048812467493</v>
      </c>
      <c r="E32" s="50">
        <v>39.888133679536331</v>
      </c>
      <c r="F32" s="50">
        <v>35.083124824392662</v>
      </c>
      <c r="G32" s="50">
        <v>30.483127674095833</v>
      </c>
      <c r="H32" s="50">
        <v>46.450048812467493</v>
      </c>
      <c r="I32" s="64">
        <v>39.888133679536331</v>
      </c>
      <c r="J32" s="64">
        <v>35.083124824392662</v>
      </c>
      <c r="K32" s="65">
        <v>30.483127674095833</v>
      </c>
    </row>
    <row r="33" spans="2:11" ht="20.100000000000001" customHeight="1">
      <c r="B33" s="145" t="s">
        <v>132</v>
      </c>
      <c r="C33" s="157" t="s">
        <v>133</v>
      </c>
      <c r="D33" s="149"/>
      <c r="E33" s="150"/>
      <c r="F33" s="150"/>
      <c r="G33" s="151"/>
      <c r="H33" s="133"/>
      <c r="I33" s="133"/>
      <c r="J33" s="133"/>
      <c r="K33" s="133"/>
    </row>
    <row r="34" spans="2:11" ht="20.100000000000001" customHeight="1" thickBot="1">
      <c r="B34" s="155"/>
      <c r="C34" s="158"/>
      <c r="D34" s="152"/>
      <c r="E34" s="153"/>
      <c r="F34" s="153"/>
      <c r="G34" s="154"/>
      <c r="H34" s="134"/>
      <c r="I34" s="134"/>
      <c r="J34" s="134"/>
      <c r="K34" s="134"/>
    </row>
    <row r="35" spans="2:11" ht="12.75" customHeight="1">
      <c r="B35" s="145" t="s">
        <v>134</v>
      </c>
      <c r="C35" s="157" t="s">
        <v>135</v>
      </c>
      <c r="D35" s="149"/>
      <c r="E35" s="150"/>
      <c r="F35" s="150"/>
      <c r="G35" s="151"/>
      <c r="H35" s="133"/>
      <c r="I35" s="133"/>
      <c r="J35" s="133"/>
      <c r="K35" s="133"/>
    </row>
    <row r="36" spans="2:11" ht="24" customHeight="1" thickBot="1">
      <c r="B36" s="155"/>
      <c r="C36" s="158"/>
      <c r="D36" s="152"/>
      <c r="E36" s="153"/>
      <c r="F36" s="153"/>
      <c r="G36" s="154"/>
      <c r="H36" s="134"/>
      <c r="I36" s="134"/>
      <c r="J36" s="134"/>
      <c r="K36" s="134"/>
    </row>
    <row r="37" spans="2:11" ht="180.75" customHeight="1" thickBot="1">
      <c r="B37" s="47">
        <v>20</v>
      </c>
      <c r="C37" s="49" t="s">
        <v>136</v>
      </c>
      <c r="D37" s="50">
        <v>570.03858277691995</v>
      </c>
      <c r="E37" s="50">
        <v>527.91937631984865</v>
      </c>
      <c r="F37" s="50">
        <v>493.39862581019838</v>
      </c>
      <c r="G37" s="50">
        <v>474.02618428203601</v>
      </c>
      <c r="H37" s="50">
        <v>268.67519556217786</v>
      </c>
      <c r="I37" s="64">
        <v>246.26887061868828</v>
      </c>
      <c r="J37" s="64">
        <v>226.91064288718545</v>
      </c>
      <c r="K37" s="65">
        <v>215.751828594649</v>
      </c>
    </row>
    <row r="38" spans="2:11">
      <c r="B38" s="145" t="s">
        <v>137</v>
      </c>
      <c r="C38" s="147" t="s">
        <v>138</v>
      </c>
      <c r="D38" s="133"/>
      <c r="E38" s="133"/>
      <c r="F38" s="133"/>
      <c r="G38" s="133"/>
      <c r="H38" s="133"/>
      <c r="I38" s="133"/>
      <c r="J38" s="133"/>
      <c r="K38" s="133"/>
    </row>
    <row r="39" spans="2:11" ht="13.5" thickBot="1">
      <c r="B39" s="155"/>
      <c r="C39" s="156"/>
      <c r="D39" s="134"/>
      <c r="E39" s="134"/>
      <c r="F39" s="134"/>
      <c r="G39" s="134"/>
      <c r="H39" s="134"/>
      <c r="I39" s="134"/>
      <c r="J39" s="134"/>
      <c r="K39" s="134"/>
    </row>
    <row r="40" spans="2:11">
      <c r="B40" s="145" t="s">
        <v>139</v>
      </c>
      <c r="C40" s="147" t="s">
        <v>140</v>
      </c>
      <c r="D40" s="133"/>
      <c r="E40" s="133"/>
      <c r="F40" s="133"/>
      <c r="G40" s="133"/>
      <c r="H40" s="133"/>
      <c r="I40" s="133"/>
      <c r="J40" s="133"/>
      <c r="K40" s="133"/>
    </row>
    <row r="41" spans="2:11" ht="13.5" thickBot="1">
      <c r="B41" s="155"/>
      <c r="C41" s="156"/>
      <c r="D41" s="134"/>
      <c r="E41" s="134"/>
      <c r="F41" s="134"/>
      <c r="G41" s="134"/>
      <c r="H41" s="134"/>
      <c r="I41" s="134"/>
      <c r="J41" s="134"/>
      <c r="K41" s="134"/>
    </row>
    <row r="42" spans="2:11">
      <c r="B42" s="145" t="s">
        <v>141</v>
      </c>
      <c r="C42" s="147" t="s">
        <v>142</v>
      </c>
      <c r="D42" s="141">
        <v>396.14100000000002</v>
      </c>
      <c r="E42" s="141">
        <v>369.58902761874396</v>
      </c>
      <c r="F42" s="141">
        <v>352.17973561328</v>
      </c>
      <c r="G42" s="141">
        <v>344.61536077690499</v>
      </c>
      <c r="H42" s="141">
        <v>268.67500000000001</v>
      </c>
      <c r="I42" s="141">
        <v>246.26887061868783</v>
      </c>
      <c r="J42" s="141">
        <v>226.91064288718499</v>
      </c>
      <c r="K42" s="141">
        <v>215.751828594649</v>
      </c>
    </row>
    <row r="43" spans="2:11">
      <c r="B43" s="146"/>
      <c r="C43" s="148"/>
      <c r="D43" s="142"/>
      <c r="E43" s="142">
        <v>0</v>
      </c>
      <c r="F43" s="142">
        <v>0</v>
      </c>
      <c r="G43" s="142">
        <v>0</v>
      </c>
      <c r="H43" s="142"/>
      <c r="I43" s="142">
        <v>0</v>
      </c>
      <c r="J43" s="142">
        <v>0</v>
      </c>
      <c r="K43" s="142">
        <v>0</v>
      </c>
    </row>
    <row r="44" spans="2:11">
      <c r="B44" s="143" t="s">
        <v>143</v>
      </c>
      <c r="C44" s="144"/>
      <c r="D44" s="144"/>
      <c r="E44" s="144"/>
      <c r="F44" s="144"/>
      <c r="G44" s="144"/>
      <c r="H44" s="144"/>
      <c r="I44" s="144"/>
      <c r="J44" s="144"/>
      <c r="K44" s="144"/>
    </row>
    <row r="45" spans="2:11" ht="20.100000000000001" customHeight="1" thickBot="1">
      <c r="B45" s="66">
        <v>21</v>
      </c>
      <c r="C45" s="13" t="s">
        <v>144</v>
      </c>
      <c r="D45" s="135"/>
      <c r="E45" s="136"/>
      <c r="F45" s="136"/>
      <c r="G45" s="137"/>
      <c r="H45" s="62">
        <v>1016.7732100229834</v>
      </c>
      <c r="I45" s="67">
        <v>949.19223675593105</v>
      </c>
      <c r="J45" s="67">
        <v>909.77489593115445</v>
      </c>
      <c r="K45" s="68">
        <v>880.56924659703463</v>
      </c>
    </row>
    <row r="46" spans="2:11" ht="20.100000000000001" customHeight="1" thickBot="1">
      <c r="B46" s="69">
        <v>22</v>
      </c>
      <c r="C46" s="70" t="s">
        <v>145</v>
      </c>
      <c r="D46" s="138"/>
      <c r="E46" s="139"/>
      <c r="F46" s="139"/>
      <c r="G46" s="140"/>
      <c r="H46" s="56">
        <v>814.20076599603533</v>
      </c>
      <c r="I46" s="71">
        <v>751.05022668468462</v>
      </c>
      <c r="J46" s="71">
        <v>713.81537963901326</v>
      </c>
      <c r="K46" s="65">
        <v>678.12201118571681</v>
      </c>
    </row>
    <row r="47" spans="2:11" ht="20.100000000000001" customHeight="1" thickBot="1">
      <c r="B47" s="72">
        <v>23</v>
      </c>
      <c r="C47" s="73" t="s">
        <v>146</v>
      </c>
      <c r="D47" s="138"/>
      <c r="E47" s="139"/>
      <c r="F47" s="139"/>
      <c r="G47" s="140"/>
      <c r="H47" s="125">
        <v>1.2565681666666666</v>
      </c>
      <c r="I47" s="74">
        <v>1.2710624118070866</v>
      </c>
      <c r="J47" s="74">
        <v>1.282025208858655</v>
      </c>
      <c r="K47" s="75">
        <v>1.30622049166667</v>
      </c>
    </row>
    <row r="49" spans="8:11">
      <c r="H49" s="116"/>
      <c r="I49" s="116"/>
      <c r="J49" s="116"/>
      <c r="K49" s="116"/>
    </row>
    <row r="50" spans="8:11">
      <c r="H50" s="117"/>
      <c r="I50" s="117"/>
      <c r="J50" s="117"/>
      <c r="K50" s="117"/>
    </row>
    <row r="51" spans="8:11">
      <c r="H51" s="116"/>
      <c r="I51" s="116"/>
      <c r="J51" s="116"/>
      <c r="K51" s="116"/>
    </row>
    <row r="52" spans="8:11">
      <c r="H52" s="117"/>
      <c r="I52" s="117"/>
      <c r="J52" s="117"/>
      <c r="K52" s="117"/>
    </row>
  </sheetData>
  <mergeCells count="59">
    <mergeCell ref="C7:C8"/>
    <mergeCell ref="B11:C11"/>
    <mergeCell ref="D8:G8"/>
    <mergeCell ref="H8:K8"/>
    <mergeCell ref="D11:K11"/>
    <mergeCell ref="B33:B34"/>
    <mergeCell ref="C33:C34"/>
    <mergeCell ref="D33:G34"/>
    <mergeCell ref="D12:G12"/>
    <mergeCell ref="B13:C13"/>
    <mergeCell ref="B29:K29"/>
    <mergeCell ref="D13:K13"/>
    <mergeCell ref="D21:G21"/>
    <mergeCell ref="D28:G28"/>
    <mergeCell ref="I33:I34"/>
    <mergeCell ref="J33:J34"/>
    <mergeCell ref="K33:K34"/>
    <mergeCell ref="H33:H34"/>
    <mergeCell ref="B40:B41"/>
    <mergeCell ref="C40:C41"/>
    <mergeCell ref="B38:B39"/>
    <mergeCell ref="C38:C39"/>
    <mergeCell ref="B35:B36"/>
    <mergeCell ref="C35:C36"/>
    <mergeCell ref="D35:G36"/>
    <mergeCell ref="H35:H36"/>
    <mergeCell ref="I35:I36"/>
    <mergeCell ref="J35:J36"/>
    <mergeCell ref="K35:K36"/>
    <mergeCell ref="D45:G45"/>
    <mergeCell ref="D46:G46"/>
    <mergeCell ref="D47:G47"/>
    <mergeCell ref="G42:G43"/>
    <mergeCell ref="H42:H43"/>
    <mergeCell ref="B44:K44"/>
    <mergeCell ref="B42:B43"/>
    <mergeCell ref="C42:C43"/>
    <mergeCell ref="D42:D43"/>
    <mergeCell ref="E42:E43"/>
    <mergeCell ref="F42:F43"/>
    <mergeCell ref="I42:I43"/>
    <mergeCell ref="J42:J43"/>
    <mergeCell ref="K42:K43"/>
    <mergeCell ref="I38:I39"/>
    <mergeCell ref="J38:J39"/>
    <mergeCell ref="K38:K39"/>
    <mergeCell ref="D40:D41"/>
    <mergeCell ref="E40:E41"/>
    <mergeCell ref="F40:F41"/>
    <mergeCell ref="G40:G41"/>
    <mergeCell ref="H40:H41"/>
    <mergeCell ref="I40:I41"/>
    <mergeCell ref="J40:J41"/>
    <mergeCell ref="K40:K41"/>
    <mergeCell ref="D38:D39"/>
    <mergeCell ref="E38:E39"/>
    <mergeCell ref="F38:F39"/>
    <mergeCell ref="G38:G39"/>
    <mergeCell ref="H38:H39"/>
  </mergeCells>
  <pageMargins left="0.7" right="0.7" top="0.75" bottom="0.75" header="0.3" footer="0.3"/>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2CFAC-EBE8-46A7-B0A3-30AD6C2630E5}">
  <sheetPr>
    <pageSetUpPr fitToPage="1"/>
  </sheetPr>
  <dimension ref="A1:D14"/>
  <sheetViews>
    <sheetView zoomScaleNormal="100" zoomScaleSheetLayoutView="100" workbookViewId="0"/>
  </sheetViews>
  <sheetFormatPr defaultColWidth="9.140625" defaultRowHeight="12.75"/>
  <cols>
    <col min="1" max="1" width="8.85546875" style="1" customWidth="1"/>
    <col min="2" max="2" width="11.42578125" style="1" customWidth="1"/>
    <col min="3" max="3" width="65.28515625" style="1" customWidth="1"/>
    <col min="4" max="4" width="135.85546875" style="6" customWidth="1"/>
    <col min="5" max="16384" width="9.140625" style="1"/>
  </cols>
  <sheetData>
    <row r="1" spans="1:4">
      <c r="A1" s="12" t="s">
        <v>21</v>
      </c>
    </row>
    <row r="3" spans="1:4">
      <c r="B3" s="10" t="s">
        <v>147</v>
      </c>
    </row>
    <row r="4" spans="1:4">
      <c r="B4" s="4" t="s">
        <v>148</v>
      </c>
    </row>
    <row r="5" spans="1:4">
      <c r="B5" s="4"/>
    </row>
    <row r="6" spans="1:4">
      <c r="B6" s="77" t="s">
        <v>29</v>
      </c>
    </row>
    <row r="7" spans="1:4">
      <c r="B7" s="104" t="s">
        <v>149</v>
      </c>
      <c r="C7" s="173" t="s">
        <v>150</v>
      </c>
      <c r="D7" s="174"/>
    </row>
    <row r="8" spans="1:4" ht="65.25" customHeight="1">
      <c r="A8" s="76"/>
      <c r="B8" s="104" t="s">
        <v>151</v>
      </c>
      <c r="C8" s="107" t="s">
        <v>152</v>
      </c>
      <c r="D8" s="121" t="s">
        <v>153</v>
      </c>
    </row>
    <row r="9" spans="1:4" ht="25.5">
      <c r="A9" s="76"/>
      <c r="B9" s="104" t="s">
        <v>154</v>
      </c>
      <c r="C9" s="107" t="s">
        <v>155</v>
      </c>
      <c r="D9" s="121" t="s">
        <v>156</v>
      </c>
    </row>
    <row r="10" spans="1:4" ht="38.25">
      <c r="A10" s="76"/>
      <c r="B10" s="109" t="s">
        <v>157</v>
      </c>
      <c r="C10" s="107" t="s">
        <v>158</v>
      </c>
      <c r="D10" s="121" t="s">
        <v>159</v>
      </c>
    </row>
    <row r="11" spans="1:4" ht="38.25">
      <c r="A11" s="76"/>
      <c r="B11" s="104" t="s">
        <v>160</v>
      </c>
      <c r="C11" s="107" t="s">
        <v>161</v>
      </c>
      <c r="D11" s="121" t="s">
        <v>162</v>
      </c>
    </row>
    <row r="12" spans="1:4">
      <c r="A12" s="76"/>
      <c r="B12" s="109" t="s">
        <v>163</v>
      </c>
      <c r="C12" s="107" t="s">
        <v>164</v>
      </c>
      <c r="D12" s="121" t="s">
        <v>165</v>
      </c>
    </row>
    <row r="13" spans="1:4">
      <c r="A13" s="76"/>
      <c r="B13" s="104" t="s">
        <v>166</v>
      </c>
      <c r="C13" s="107" t="s">
        <v>167</v>
      </c>
      <c r="D13" s="121" t="s">
        <v>168</v>
      </c>
    </row>
    <row r="14" spans="1:4" ht="25.5">
      <c r="A14" s="76"/>
      <c r="B14" s="104" t="s">
        <v>169</v>
      </c>
      <c r="C14" s="107" t="s">
        <v>170</v>
      </c>
      <c r="D14" s="121" t="s">
        <v>171</v>
      </c>
    </row>
  </sheetData>
  <mergeCells count="1">
    <mergeCell ref="C7:D7"/>
  </mergeCells>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EF40-E480-419A-B68D-36B4B976F86D}">
  <sheetPr codeName="Sheet28">
    <pageSetUpPr fitToPage="1"/>
  </sheetPr>
  <dimension ref="A1:L34"/>
  <sheetViews>
    <sheetView zoomScaleNormal="100" zoomScaleSheetLayoutView="100" workbookViewId="0"/>
  </sheetViews>
  <sheetFormatPr defaultColWidth="9.140625" defaultRowHeight="12.75"/>
  <cols>
    <col min="1" max="1" width="11.140625" style="6" customWidth="1"/>
    <col min="2" max="2" width="12.42578125" style="6" customWidth="1"/>
    <col min="3" max="3" width="54.7109375" style="6" bestFit="1" customWidth="1"/>
    <col min="4" max="6" width="19.85546875" style="14" customWidth="1"/>
    <col min="7" max="16384" width="9.140625" style="6"/>
  </cols>
  <sheetData>
    <row r="1" spans="1:12">
      <c r="A1" s="12" t="s">
        <v>21</v>
      </c>
    </row>
    <row r="3" spans="1:12">
      <c r="B3" s="12" t="s">
        <v>7</v>
      </c>
    </row>
    <row r="4" spans="1:12">
      <c r="F4" s="44"/>
    </row>
    <row r="5" spans="1:12">
      <c r="D5" s="8" t="s">
        <v>23</v>
      </c>
      <c r="E5" s="8" t="s">
        <v>24</v>
      </c>
      <c r="F5" s="8" t="s">
        <v>25</v>
      </c>
    </row>
    <row r="6" spans="1:12" ht="25.5">
      <c r="B6" s="110" t="s">
        <v>28</v>
      </c>
      <c r="C6" s="111"/>
      <c r="D6" s="170" t="s">
        <v>172</v>
      </c>
      <c r="E6" s="172"/>
      <c r="F6" s="106" t="s">
        <v>173</v>
      </c>
    </row>
    <row r="7" spans="1:12">
      <c r="B7" s="27"/>
      <c r="C7" s="28"/>
      <c r="D7" s="112" t="s">
        <v>29</v>
      </c>
      <c r="E7" s="112" t="s">
        <v>30</v>
      </c>
      <c r="F7" s="112" t="str">
        <f>+D7</f>
        <v>30 Sep 2022</v>
      </c>
    </row>
    <row r="8" spans="1:12">
      <c r="A8" s="8"/>
      <c r="B8" s="8">
        <v>1</v>
      </c>
      <c r="C8" s="18" t="s">
        <v>174</v>
      </c>
      <c r="D8" s="29">
        <v>612112.80372600001</v>
      </c>
      <c r="E8" s="29">
        <v>598157.45618800004</v>
      </c>
      <c r="F8" s="29">
        <f>+D8*0.08</f>
        <v>48969.024298080003</v>
      </c>
      <c r="L8" s="126"/>
    </row>
    <row r="9" spans="1:12">
      <c r="A9" s="8"/>
      <c r="B9" s="8">
        <v>2</v>
      </c>
      <c r="C9" s="30" t="s">
        <v>175</v>
      </c>
      <c r="D9" s="29">
        <v>83385.929480999999</v>
      </c>
      <c r="E9" s="29">
        <v>84900.646489999999</v>
      </c>
      <c r="F9" s="29">
        <f t="shared" ref="F9:F29" si="0">+D9*0.08</f>
        <v>6670.8743584800004</v>
      </c>
      <c r="L9" s="126"/>
    </row>
    <row r="10" spans="1:12">
      <c r="A10" s="8"/>
      <c r="B10" s="8">
        <v>3</v>
      </c>
      <c r="C10" s="30" t="s">
        <v>176</v>
      </c>
      <c r="D10" s="29">
        <v>182692.248074</v>
      </c>
      <c r="E10" s="29">
        <v>177689.96361199999</v>
      </c>
      <c r="F10" s="29">
        <f t="shared" si="0"/>
        <v>14615.379845920001</v>
      </c>
      <c r="L10" s="126"/>
    </row>
    <row r="11" spans="1:12">
      <c r="A11" s="8"/>
      <c r="B11" s="8">
        <v>5</v>
      </c>
      <c r="C11" s="30" t="s">
        <v>177</v>
      </c>
      <c r="D11" s="29">
        <v>346034.62617100001</v>
      </c>
      <c r="E11" s="29">
        <v>335566.84608599998</v>
      </c>
      <c r="F11" s="29">
        <f t="shared" si="0"/>
        <v>27682.770093680003</v>
      </c>
      <c r="L11" s="126"/>
    </row>
    <row r="12" spans="1:12">
      <c r="A12" s="8"/>
      <c r="B12" s="8">
        <v>6</v>
      </c>
      <c r="C12" s="18" t="s">
        <v>178</v>
      </c>
      <c r="D12" s="29">
        <v>45125.029545999998</v>
      </c>
      <c r="E12" s="29">
        <v>39872.893113999999</v>
      </c>
      <c r="F12" s="29">
        <f t="shared" si="0"/>
        <v>3610.0023636799997</v>
      </c>
      <c r="L12" s="126"/>
    </row>
    <row r="13" spans="1:12">
      <c r="A13" s="8"/>
      <c r="B13" s="8">
        <v>7</v>
      </c>
      <c r="C13" s="30" t="s">
        <v>175</v>
      </c>
      <c r="D13" s="29">
        <v>4772.0979100000004</v>
      </c>
      <c r="E13" s="29">
        <v>3699.3978499999998</v>
      </c>
      <c r="F13" s="29">
        <f t="shared" si="0"/>
        <v>381.76783280000006</v>
      </c>
      <c r="L13" s="126"/>
    </row>
    <row r="14" spans="1:12">
      <c r="A14" s="8"/>
      <c r="B14" s="8">
        <v>8</v>
      </c>
      <c r="C14" s="30" t="s">
        <v>179</v>
      </c>
      <c r="D14" s="29">
        <v>20668.265360000001</v>
      </c>
      <c r="E14" s="29">
        <v>17325.385348</v>
      </c>
      <c r="F14" s="29">
        <f t="shared" si="0"/>
        <v>1653.4612288000001</v>
      </c>
      <c r="L14" s="126"/>
    </row>
    <row r="15" spans="1:12">
      <c r="A15" s="8"/>
      <c r="B15" s="8" t="s">
        <v>55</v>
      </c>
      <c r="C15" s="30" t="s">
        <v>180</v>
      </c>
      <c r="D15" s="29">
        <v>862.54200200000002</v>
      </c>
      <c r="E15" s="29">
        <v>968.11819800000001</v>
      </c>
      <c r="F15" s="29">
        <f t="shared" si="0"/>
        <v>69.00336016</v>
      </c>
      <c r="L15" s="126"/>
    </row>
    <row r="16" spans="1:12">
      <c r="A16" s="8"/>
      <c r="B16" s="8" t="s">
        <v>181</v>
      </c>
      <c r="C16" s="30" t="s">
        <v>182</v>
      </c>
      <c r="D16" s="29">
        <v>13395.556875</v>
      </c>
      <c r="E16" s="29">
        <v>12634.107625000001</v>
      </c>
      <c r="F16" s="29">
        <f t="shared" si="0"/>
        <v>1071.64455</v>
      </c>
      <c r="L16" s="126"/>
    </row>
    <row r="17" spans="1:12">
      <c r="A17" s="8"/>
      <c r="B17" s="8">
        <v>9</v>
      </c>
      <c r="C17" s="30" t="s">
        <v>183</v>
      </c>
      <c r="D17" s="29">
        <v>5426.5673989999996</v>
      </c>
      <c r="E17" s="29">
        <v>5245.8840929999997</v>
      </c>
      <c r="F17" s="29">
        <f t="shared" si="0"/>
        <v>434.12539191999997</v>
      </c>
      <c r="L17" s="126"/>
    </row>
    <row r="18" spans="1:12">
      <c r="A18" s="8"/>
      <c r="B18" s="8">
        <v>15</v>
      </c>
      <c r="C18" s="18" t="s">
        <v>184</v>
      </c>
      <c r="D18" s="29">
        <v>33.225749999999998</v>
      </c>
      <c r="E18" s="29">
        <v>6.1303749999999999</v>
      </c>
      <c r="F18" s="29">
        <f t="shared" si="0"/>
        <v>2.6580599999999999</v>
      </c>
      <c r="L18" s="126"/>
    </row>
    <row r="19" spans="1:12">
      <c r="A19" s="8"/>
      <c r="B19" s="8">
        <v>16</v>
      </c>
      <c r="C19" s="18" t="s">
        <v>185</v>
      </c>
      <c r="D19" s="29">
        <v>2100.63238</v>
      </c>
      <c r="E19" s="29">
        <v>1979.1496440000001</v>
      </c>
      <c r="F19" s="29">
        <f t="shared" si="0"/>
        <v>168.0505904</v>
      </c>
      <c r="L19" s="126"/>
    </row>
    <row r="20" spans="1:12">
      <c r="A20" s="8"/>
      <c r="B20" s="8">
        <v>18</v>
      </c>
      <c r="C20" s="30" t="s">
        <v>186</v>
      </c>
      <c r="D20" s="29">
        <v>2100.6323790000001</v>
      </c>
      <c r="E20" s="29">
        <v>1979.1496440000001</v>
      </c>
      <c r="F20" s="29">
        <f t="shared" si="0"/>
        <v>168.05059032000003</v>
      </c>
      <c r="L20" s="126"/>
    </row>
    <row r="21" spans="1:12">
      <c r="A21" s="8"/>
      <c r="B21" s="8">
        <v>20</v>
      </c>
      <c r="C21" s="18" t="s">
        <v>187</v>
      </c>
      <c r="D21" s="29">
        <v>59014.009488999996</v>
      </c>
      <c r="E21" s="29">
        <v>46219.197850999997</v>
      </c>
      <c r="F21" s="29">
        <f t="shared" si="0"/>
        <v>4721.12075912</v>
      </c>
      <c r="L21" s="126"/>
    </row>
    <row r="22" spans="1:12">
      <c r="A22" s="8"/>
      <c r="B22" s="8">
        <v>21</v>
      </c>
      <c r="C22" s="30" t="s">
        <v>175</v>
      </c>
      <c r="D22" s="29">
        <v>14773.760864</v>
      </c>
      <c r="E22" s="29">
        <v>9330.7195630000006</v>
      </c>
      <c r="F22" s="29">
        <f t="shared" si="0"/>
        <v>1181.9008691199999</v>
      </c>
      <c r="L22" s="126"/>
    </row>
    <row r="23" spans="1:12">
      <c r="A23" s="8"/>
      <c r="B23" s="8">
        <v>22</v>
      </c>
      <c r="C23" s="30" t="s">
        <v>188</v>
      </c>
      <c r="D23" s="29">
        <v>44240.248625</v>
      </c>
      <c r="E23" s="29">
        <v>36888.478287999998</v>
      </c>
      <c r="F23" s="29">
        <f t="shared" si="0"/>
        <v>3539.2198900000003</v>
      </c>
      <c r="L23" s="126"/>
    </row>
    <row r="24" spans="1:12">
      <c r="A24" s="8"/>
      <c r="B24" s="8" t="s">
        <v>189</v>
      </c>
      <c r="C24" s="18" t="s">
        <v>190</v>
      </c>
      <c r="D24" s="29"/>
      <c r="E24" s="29"/>
      <c r="F24" s="29"/>
      <c r="L24" s="126"/>
    </row>
    <row r="25" spans="1:12">
      <c r="A25" s="8"/>
      <c r="B25" s="8">
        <v>23</v>
      </c>
      <c r="C25" s="18" t="s">
        <v>191</v>
      </c>
      <c r="D25" s="29">
        <v>50402.992918999997</v>
      </c>
      <c r="E25" s="29">
        <v>50031.756588999997</v>
      </c>
      <c r="F25" s="29">
        <f t="shared" si="0"/>
        <v>4032.2394335199997</v>
      </c>
      <c r="L25" s="126"/>
    </row>
    <row r="26" spans="1:12">
      <c r="A26" s="8"/>
      <c r="B26" s="8" t="s">
        <v>192</v>
      </c>
      <c r="C26" s="30" t="s">
        <v>193</v>
      </c>
      <c r="D26" s="29">
        <v>50402.992918999997</v>
      </c>
      <c r="E26" s="29">
        <v>50031.756588999997</v>
      </c>
      <c r="F26" s="29">
        <f t="shared" si="0"/>
        <v>4032.2394335199997</v>
      </c>
      <c r="L26" s="126"/>
    </row>
    <row r="27" spans="1:12" ht="25.5">
      <c r="A27" s="8"/>
      <c r="B27" s="8">
        <v>24</v>
      </c>
      <c r="C27" s="18" t="s">
        <v>194</v>
      </c>
      <c r="D27" s="29">
        <v>25908.505000000001</v>
      </c>
      <c r="E27" s="29">
        <v>25125.755000000001</v>
      </c>
      <c r="F27" s="29">
        <f t="shared" si="0"/>
        <v>2072.6804000000002</v>
      </c>
      <c r="L27" s="126"/>
    </row>
    <row r="28" spans="1:12">
      <c r="A28" s="8"/>
      <c r="B28" s="24"/>
      <c r="C28" s="25" t="s">
        <v>195</v>
      </c>
      <c r="D28" s="31">
        <v>112799.465363</v>
      </c>
      <c r="E28" s="31">
        <v>114758.347716</v>
      </c>
      <c r="F28" s="31">
        <f t="shared" si="0"/>
        <v>9023.9572290399992</v>
      </c>
      <c r="L28" s="126"/>
    </row>
    <row r="29" spans="1:12">
      <c r="A29" s="8"/>
      <c r="B29" s="26">
        <v>29</v>
      </c>
      <c r="C29" s="3" t="s">
        <v>196</v>
      </c>
      <c r="D29" s="32">
        <v>881588.15917300002</v>
      </c>
      <c r="E29" s="32">
        <v>851024.93147700001</v>
      </c>
      <c r="F29" s="32">
        <f t="shared" si="0"/>
        <v>70527.052733839999</v>
      </c>
      <c r="L29" s="126"/>
    </row>
    <row r="30" spans="1:12">
      <c r="A30" s="8"/>
    </row>
    <row r="31" spans="1:12">
      <c r="A31" s="8"/>
      <c r="D31" s="6"/>
      <c r="E31" s="6"/>
      <c r="F31" s="6"/>
    </row>
    <row r="32" spans="1:12">
      <c r="A32" s="8"/>
    </row>
    <row r="33" spans="1:1">
      <c r="A33" s="8"/>
    </row>
    <row r="34" spans="1:1">
      <c r="A34" s="8"/>
    </row>
  </sheetData>
  <mergeCells count="1">
    <mergeCell ref="D6:E6"/>
  </mergeCells>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58F2-FEE1-4E5F-ACFE-A496EBE96CE8}">
  <sheetPr codeName="Sheet39"/>
  <dimension ref="A1:M20"/>
  <sheetViews>
    <sheetView zoomScaleNormal="100" zoomScaleSheetLayoutView="100" workbookViewId="0"/>
  </sheetViews>
  <sheetFormatPr defaultColWidth="9.140625" defaultRowHeight="12.75"/>
  <cols>
    <col min="1" max="1" width="9.140625" style="1"/>
    <col min="2" max="2" width="7" style="1" customWidth="1"/>
    <col min="3" max="3" width="69.85546875" style="1" customWidth="1"/>
    <col min="4" max="4" width="20.7109375" style="1" bestFit="1" customWidth="1"/>
    <col min="5" max="16384" width="9.140625" style="1"/>
  </cols>
  <sheetData>
    <row r="1" spans="1:8">
      <c r="A1" s="12" t="s">
        <v>21</v>
      </c>
    </row>
    <row r="2" spans="1:8">
      <c r="A2" s="22"/>
    </row>
    <row r="3" spans="1:8">
      <c r="B3" s="2" t="s">
        <v>1</v>
      </c>
      <c r="C3" s="5"/>
    </row>
    <row r="5" spans="1:8">
      <c r="B5" s="33"/>
      <c r="C5" s="33"/>
      <c r="D5" s="9" t="s">
        <v>23</v>
      </c>
    </row>
    <row r="6" spans="1:8" ht="35.25" customHeight="1">
      <c r="B6" s="124" t="s">
        <v>28</v>
      </c>
      <c r="C6" s="124"/>
      <c r="D6" s="106" t="s">
        <v>197</v>
      </c>
    </row>
    <row r="7" spans="1:8" s="6" customFormat="1" ht="12.75" customHeight="1">
      <c r="B7" s="26">
        <v>1</v>
      </c>
      <c r="C7" s="3" t="s">
        <v>198</v>
      </c>
      <c r="D7" s="41">
        <v>513256.39379399997</v>
      </c>
      <c r="G7" s="1"/>
    </row>
    <row r="8" spans="1:8" s="6" customFormat="1">
      <c r="B8" s="8">
        <v>2</v>
      </c>
      <c r="C8" s="18" t="s">
        <v>199</v>
      </c>
      <c r="D8" s="38">
        <v>13997.657955000001</v>
      </c>
      <c r="G8" s="1"/>
      <c r="H8" s="38"/>
    </row>
    <row r="9" spans="1:8" s="6" customFormat="1">
      <c r="B9" s="8">
        <v>3</v>
      </c>
      <c r="C9" s="18" t="s">
        <v>200</v>
      </c>
      <c r="D9" s="38">
        <v>-7034.9457640000001</v>
      </c>
      <c r="G9" s="1"/>
      <c r="H9" s="38"/>
    </row>
    <row r="10" spans="1:8" s="6" customFormat="1">
      <c r="B10" s="8">
        <v>4</v>
      </c>
      <c r="C10" s="18" t="s">
        <v>201</v>
      </c>
      <c r="D10" s="38"/>
      <c r="G10" s="1"/>
      <c r="H10" s="38"/>
    </row>
    <row r="11" spans="1:8" s="6" customFormat="1">
      <c r="B11" s="8">
        <v>5</v>
      </c>
      <c r="C11" s="18" t="s">
        <v>202</v>
      </c>
      <c r="D11" s="38"/>
      <c r="G11" s="1"/>
      <c r="H11" s="38"/>
    </row>
    <row r="12" spans="1:8" s="6" customFormat="1">
      <c r="B12" s="8">
        <v>6</v>
      </c>
      <c r="C12" s="18" t="s">
        <v>203</v>
      </c>
      <c r="D12" s="38"/>
      <c r="G12" s="1"/>
      <c r="H12" s="38"/>
    </row>
    <row r="13" spans="1:8" s="6" customFormat="1">
      <c r="B13" s="8">
        <v>7</v>
      </c>
      <c r="C13" s="18" t="s">
        <v>204</v>
      </c>
      <c r="D13" s="38">
        <v>8506.7331269999995</v>
      </c>
      <c r="G13" s="1"/>
      <c r="H13" s="38"/>
    </row>
    <row r="14" spans="1:8" s="6" customFormat="1">
      <c r="B14" s="24">
        <v>8</v>
      </c>
      <c r="C14" s="25" t="s">
        <v>205</v>
      </c>
      <c r="D14" s="25"/>
    </row>
    <row r="15" spans="1:8" s="6" customFormat="1" ht="12.75" customHeight="1">
      <c r="B15" s="26">
        <v>9</v>
      </c>
      <c r="C15" s="3" t="s">
        <v>206</v>
      </c>
      <c r="D15" s="40">
        <v>528725.83911199996</v>
      </c>
      <c r="E15" s="20"/>
      <c r="F15" s="40"/>
    </row>
    <row r="16" spans="1:8" s="6" customFormat="1">
      <c r="B16" s="11"/>
      <c r="C16" s="11"/>
      <c r="D16" s="20"/>
    </row>
    <row r="17" spans="2:13" s="6" customFormat="1">
      <c r="B17" s="11"/>
      <c r="C17" s="11"/>
    </row>
    <row r="18" spans="2:13" s="36" customFormat="1">
      <c r="B18" s="37" t="s">
        <v>207</v>
      </c>
      <c r="M18" s="39"/>
    </row>
    <row r="19" spans="2:13" s="6" customFormat="1">
      <c r="B19" s="175" t="s">
        <v>208</v>
      </c>
      <c r="C19" s="175"/>
      <c r="D19" s="175"/>
    </row>
    <row r="20" spans="2:13">
      <c r="B20" s="175"/>
      <c r="C20" s="175"/>
      <c r="D20" s="175"/>
    </row>
  </sheetData>
  <mergeCells count="1">
    <mergeCell ref="B19:D20"/>
  </mergeCells>
  <phoneticPr fontId="2" type="noConversion"/>
  <pageMargins left="0.7" right="0.7" top="0.75" bottom="0.75" header="0.3" footer="0.3"/>
  <pageSetup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0236-030C-4496-8CC9-FACA39C2BA0C}">
  <sheetPr codeName="Sheet40">
    <pageSetUpPr fitToPage="1"/>
  </sheetPr>
  <dimension ref="A1:L20"/>
  <sheetViews>
    <sheetView zoomScaleNormal="100" zoomScaleSheetLayoutView="100" workbookViewId="0"/>
  </sheetViews>
  <sheetFormatPr defaultColWidth="9.140625" defaultRowHeight="12.75"/>
  <cols>
    <col min="1" max="2" width="9.140625" style="1"/>
    <col min="3" max="3" width="69.85546875" style="1" customWidth="1"/>
    <col min="4" max="4" width="15.7109375" style="1" customWidth="1"/>
    <col min="5" max="10" width="9.140625" style="1"/>
    <col min="11" max="11" width="11.42578125" style="1" customWidth="1"/>
    <col min="12" max="16384" width="9.140625" style="1"/>
  </cols>
  <sheetData>
    <row r="1" spans="1:12">
      <c r="A1" s="12" t="s">
        <v>21</v>
      </c>
    </row>
    <row r="2" spans="1:12">
      <c r="A2" s="22"/>
    </row>
    <row r="3" spans="1:12">
      <c r="B3" s="2" t="s">
        <v>2</v>
      </c>
    </row>
    <row r="5" spans="1:12">
      <c r="B5" s="18"/>
      <c r="C5" s="18"/>
      <c r="D5" s="8" t="s">
        <v>23</v>
      </c>
    </row>
    <row r="6" spans="1:12">
      <c r="B6" s="124" t="s">
        <v>28</v>
      </c>
      <c r="C6" s="124"/>
      <c r="D6" s="106" t="s">
        <v>209</v>
      </c>
      <c r="F6" s="6"/>
      <c r="G6" s="6"/>
      <c r="K6" s="38"/>
      <c r="L6" s="38"/>
    </row>
    <row r="7" spans="1:12" s="6" customFormat="1" ht="12.75" customHeight="1">
      <c r="B7" s="26">
        <v>1</v>
      </c>
      <c r="C7" s="3" t="s">
        <v>198</v>
      </c>
      <c r="D7" s="40">
        <v>17341.807695</v>
      </c>
      <c r="K7" s="38"/>
      <c r="L7" s="38"/>
    </row>
    <row r="8" spans="1:12" s="6" customFormat="1" ht="12.75" customHeight="1">
      <c r="B8" s="8">
        <v>2</v>
      </c>
      <c r="C8" s="18" t="s">
        <v>210</v>
      </c>
      <c r="D8" s="38">
        <v>2491.3538359999998</v>
      </c>
      <c r="K8" s="38"/>
      <c r="L8" s="38"/>
    </row>
    <row r="9" spans="1:12" s="6" customFormat="1">
      <c r="B9" s="8">
        <v>3</v>
      </c>
      <c r="C9" s="18" t="s">
        <v>211</v>
      </c>
      <c r="D9" s="38">
        <v>255.73877300000001</v>
      </c>
      <c r="K9" s="38"/>
      <c r="L9" s="38"/>
    </row>
    <row r="10" spans="1:12" s="6" customFormat="1">
      <c r="B10" s="8">
        <v>4</v>
      </c>
      <c r="C10" s="18" t="s">
        <v>212</v>
      </c>
      <c r="D10" s="38"/>
      <c r="K10" s="38"/>
      <c r="L10" s="38"/>
    </row>
    <row r="11" spans="1:12" s="6" customFormat="1">
      <c r="B11" s="8">
        <v>5</v>
      </c>
      <c r="C11" s="18" t="s">
        <v>213</v>
      </c>
      <c r="D11" s="38"/>
      <c r="K11" s="38"/>
      <c r="L11" s="38"/>
    </row>
    <row r="12" spans="1:12" s="6" customFormat="1">
      <c r="B12" s="8">
        <v>6</v>
      </c>
      <c r="C12" s="18" t="s">
        <v>214</v>
      </c>
      <c r="D12" s="38"/>
      <c r="K12" s="38"/>
      <c r="L12" s="38"/>
    </row>
    <row r="13" spans="1:12" s="6" customFormat="1">
      <c r="B13" s="8">
        <v>7</v>
      </c>
      <c r="C13" s="18" t="s">
        <v>215</v>
      </c>
      <c r="D13" s="38">
        <v>598.51209800000004</v>
      </c>
      <c r="K13" s="38"/>
      <c r="L13" s="38"/>
    </row>
    <row r="14" spans="1:12" s="6" customFormat="1">
      <c r="B14" s="24">
        <v>8</v>
      </c>
      <c r="C14" s="25" t="s">
        <v>216</v>
      </c>
      <c r="D14" s="25"/>
      <c r="K14" s="38"/>
      <c r="L14" s="38"/>
    </row>
    <row r="15" spans="1:12" s="6" customFormat="1" ht="12.75" customHeight="1">
      <c r="B15" s="26">
        <v>9</v>
      </c>
      <c r="C15" s="3" t="s">
        <v>206</v>
      </c>
      <c r="D15" s="40">
        <v>20687.412402999998</v>
      </c>
      <c r="E15" s="20"/>
    </row>
    <row r="16" spans="1:12" s="6" customFormat="1">
      <c r="D16" s="20"/>
    </row>
    <row r="17" spans="2:4" s="6" customFormat="1"/>
    <row r="18" spans="2:4" s="36" customFormat="1" ht="12.75" customHeight="1">
      <c r="B18" s="37" t="s">
        <v>207</v>
      </c>
    </row>
    <row r="19" spans="2:4" ht="12.75" customHeight="1">
      <c r="B19" s="175" t="s">
        <v>217</v>
      </c>
      <c r="C19" s="175"/>
      <c r="D19" s="175"/>
    </row>
    <row r="20" spans="2:4" ht="18.75" customHeight="1">
      <c r="B20" s="175"/>
      <c r="C20" s="175"/>
      <c r="D20" s="175"/>
    </row>
  </sheetData>
  <mergeCells count="1">
    <mergeCell ref="B19:D20"/>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1FCC-1D2F-44E5-8777-8464C360FFAF}">
  <sheetPr codeName="Sheet41">
    <pageSetUpPr fitToPage="1"/>
  </sheetPr>
  <dimension ref="A1:O31"/>
  <sheetViews>
    <sheetView zoomScaleNormal="100" zoomScaleSheetLayoutView="100" workbookViewId="0"/>
  </sheetViews>
  <sheetFormatPr defaultColWidth="11.42578125" defaultRowHeight="12.75"/>
  <cols>
    <col min="1" max="1" width="5.7109375" style="1" customWidth="1"/>
    <col min="2" max="2" width="6.85546875" style="1" customWidth="1"/>
    <col min="3" max="3" width="69.85546875" style="1" customWidth="1"/>
    <col min="4" max="7" width="13.42578125" style="1" customWidth="1"/>
    <col min="8" max="16384" width="11.42578125" style="1"/>
  </cols>
  <sheetData>
    <row r="1" spans="1:8">
      <c r="A1" s="12" t="s">
        <v>21</v>
      </c>
    </row>
    <row r="3" spans="1:8">
      <c r="A3" s="10"/>
      <c r="B3" s="10" t="s">
        <v>218</v>
      </c>
      <c r="C3" s="16"/>
      <c r="E3" s="16"/>
    </row>
    <row r="4" spans="1:8">
      <c r="A4" s="16"/>
      <c r="B4" s="16"/>
      <c r="C4" s="16"/>
      <c r="D4" s="16"/>
      <c r="E4" s="16"/>
    </row>
    <row r="5" spans="1:8">
      <c r="B5" s="34"/>
      <c r="C5" s="34"/>
      <c r="D5" s="8" t="s">
        <v>23</v>
      </c>
      <c r="E5" s="8" t="s">
        <v>24</v>
      </c>
      <c r="F5" s="8" t="s">
        <v>96</v>
      </c>
      <c r="G5" s="8" t="s">
        <v>97</v>
      </c>
      <c r="H5" s="15"/>
    </row>
    <row r="6" spans="1:8" ht="42" customHeight="1">
      <c r="B6" s="176" t="s">
        <v>28</v>
      </c>
      <c r="C6" s="176"/>
      <c r="D6" s="106" t="s">
        <v>219</v>
      </c>
      <c r="E6" s="106" t="s">
        <v>220</v>
      </c>
      <c r="F6" s="106" t="s">
        <v>221</v>
      </c>
      <c r="G6" s="106" t="s">
        <v>173</v>
      </c>
    </row>
    <row r="7" spans="1:8">
      <c r="B7" s="26">
        <v>1</v>
      </c>
      <c r="C7" s="3" t="s">
        <v>222</v>
      </c>
      <c r="D7" s="40">
        <v>11380.994844912499</v>
      </c>
      <c r="E7" s="40">
        <v>25507.483432750003</v>
      </c>
      <c r="F7" s="40">
        <v>36888.4782776625</v>
      </c>
      <c r="G7" s="40">
        <v>2951.078262213</v>
      </c>
    </row>
    <row r="8" spans="1:8">
      <c r="B8" s="118" t="s">
        <v>223</v>
      </c>
      <c r="C8" s="21" t="s">
        <v>224</v>
      </c>
      <c r="D8" s="38">
        <v>-8322.9556606064907</v>
      </c>
      <c r="E8" s="38">
        <v>-19976.250076525273</v>
      </c>
      <c r="F8" s="38">
        <v>-28299.205737131764</v>
      </c>
      <c r="G8" s="38">
        <v>-2263.936458970541</v>
      </c>
    </row>
    <row r="9" spans="1:8">
      <c r="B9" s="118" t="s">
        <v>225</v>
      </c>
      <c r="C9" s="21" t="s">
        <v>226</v>
      </c>
      <c r="D9" s="38">
        <v>3058.0391843060088</v>
      </c>
      <c r="E9" s="38">
        <v>5531.2333562247286</v>
      </c>
      <c r="F9" s="38">
        <v>8589.2725405307374</v>
      </c>
      <c r="G9" s="38">
        <v>687.14180324245899</v>
      </c>
    </row>
    <row r="10" spans="1:8">
      <c r="B10" s="8">
        <v>2</v>
      </c>
      <c r="C10" s="18" t="s">
        <v>227</v>
      </c>
      <c r="D10" s="38">
        <v>-556.84394552754202</v>
      </c>
      <c r="E10" s="38">
        <v>1549.0582465844564</v>
      </c>
      <c r="F10" s="38">
        <v>992.21430105691434</v>
      </c>
      <c r="G10" s="38">
        <v>79.377144084553152</v>
      </c>
    </row>
    <row r="11" spans="1:8">
      <c r="B11" s="8">
        <v>3</v>
      </c>
      <c r="C11" s="18" t="s">
        <v>228</v>
      </c>
      <c r="D11" s="38">
        <v>982.0075947245291</v>
      </c>
      <c r="E11" s="38"/>
      <c r="F11" s="38">
        <v>982.0075947245291</v>
      </c>
      <c r="G11" s="38">
        <v>78.56060757796233</v>
      </c>
    </row>
    <row r="12" spans="1:8">
      <c r="B12" s="8">
        <v>4</v>
      </c>
      <c r="C12" s="18" t="s">
        <v>229</v>
      </c>
      <c r="D12" s="38"/>
      <c r="E12" s="38"/>
      <c r="F12" s="38"/>
      <c r="G12" s="38"/>
    </row>
    <row r="13" spans="1:8">
      <c r="B13" s="8">
        <v>5</v>
      </c>
      <c r="C13" s="18" t="s">
        <v>230</v>
      </c>
      <c r="D13" s="38"/>
      <c r="E13" s="38"/>
      <c r="F13" s="38"/>
      <c r="G13" s="38"/>
    </row>
    <row r="14" spans="1:8">
      <c r="B14" s="8">
        <v>6</v>
      </c>
      <c r="C14" s="18" t="s">
        <v>231</v>
      </c>
      <c r="D14" s="38"/>
      <c r="E14" s="38"/>
      <c r="F14" s="38"/>
      <c r="G14" s="38"/>
    </row>
    <row r="15" spans="1:8">
      <c r="B15" s="8">
        <v>7</v>
      </c>
      <c r="C15" s="18" t="s">
        <v>232</v>
      </c>
      <c r="D15" s="38">
        <v>-746.56308392945357</v>
      </c>
      <c r="E15" s="38">
        <v>-7.4882087048808899</v>
      </c>
      <c r="F15" s="38">
        <v>-754.05129263433446</v>
      </c>
      <c r="G15" s="38">
        <v>-60.324103410746758</v>
      </c>
    </row>
    <row r="16" spans="1:8">
      <c r="B16" s="118" t="s">
        <v>233</v>
      </c>
      <c r="C16" s="21" t="s">
        <v>234</v>
      </c>
      <c r="D16" s="38">
        <v>2736.6397495735423</v>
      </c>
      <c r="E16" s="38">
        <v>7072.8033941043041</v>
      </c>
      <c r="F16" s="38">
        <v>9809.4431436778468</v>
      </c>
      <c r="G16" s="38">
        <v>784.75545149422771</v>
      </c>
    </row>
    <row r="17" spans="2:15">
      <c r="B17" s="119" t="s">
        <v>235</v>
      </c>
      <c r="C17" s="35" t="s">
        <v>224</v>
      </c>
      <c r="D17" s="42">
        <v>13091.031594676459</v>
      </c>
      <c r="E17" s="42">
        <v>21339.773878858196</v>
      </c>
      <c r="F17" s="42">
        <v>34430.805473534652</v>
      </c>
      <c r="G17" s="42">
        <v>2754.464437882772</v>
      </c>
    </row>
    <row r="18" spans="2:15">
      <c r="B18" s="26">
        <v>8</v>
      </c>
      <c r="C18" s="3" t="s">
        <v>206</v>
      </c>
      <c r="D18" s="40">
        <v>15827.67134425</v>
      </c>
      <c r="E18" s="40">
        <v>28412.577272962499</v>
      </c>
      <c r="F18" s="40">
        <v>44240.248617212499</v>
      </c>
      <c r="G18" s="40">
        <v>3539.2198893770001</v>
      </c>
    </row>
    <row r="19" spans="2:15">
      <c r="D19" s="17"/>
    </row>
    <row r="20" spans="2:15" s="36" customFormat="1" ht="12.75" customHeight="1">
      <c r="B20" s="37" t="s">
        <v>207</v>
      </c>
      <c r="I20" s="127"/>
      <c r="J20" s="127"/>
      <c r="K20" s="127"/>
      <c r="L20" s="127"/>
      <c r="M20" s="127"/>
      <c r="N20" s="127"/>
      <c r="O20" s="127"/>
    </row>
    <row r="21" spans="2:15" ht="12.75" customHeight="1">
      <c r="B21" s="4" t="s">
        <v>236</v>
      </c>
      <c r="C21" s="4"/>
      <c r="D21" s="4"/>
      <c r="E21" s="4"/>
      <c r="F21" s="4"/>
      <c r="G21" s="4"/>
      <c r="H21" s="17"/>
      <c r="I21" s="127"/>
      <c r="J21" s="127"/>
      <c r="K21" s="127"/>
      <c r="L21" s="127"/>
    </row>
    <row r="22" spans="2:15" ht="12.75" customHeight="1">
      <c r="B22" s="4"/>
      <c r="C22" s="4"/>
      <c r="D22" s="4"/>
      <c r="E22" s="4"/>
      <c r="F22" s="4"/>
      <c r="G22" s="4"/>
      <c r="I22" s="127"/>
      <c r="J22" s="127"/>
      <c r="K22" s="127"/>
      <c r="L22" s="127"/>
    </row>
    <row r="23" spans="2:15">
      <c r="I23" s="127"/>
      <c r="J23" s="127"/>
      <c r="K23" s="127"/>
      <c r="L23" s="127"/>
    </row>
    <row r="24" spans="2:15">
      <c r="I24" s="127"/>
      <c r="J24" s="127"/>
      <c r="K24" s="127"/>
      <c r="L24" s="127"/>
    </row>
    <row r="25" spans="2:15">
      <c r="I25" s="127"/>
      <c r="J25" s="127"/>
      <c r="K25" s="127"/>
      <c r="L25" s="127"/>
    </row>
    <row r="26" spans="2:15">
      <c r="I26" s="127"/>
      <c r="J26" s="127"/>
      <c r="K26" s="127"/>
      <c r="L26" s="127"/>
    </row>
    <row r="27" spans="2:15">
      <c r="I27" s="127"/>
      <c r="J27" s="127"/>
      <c r="K27" s="127"/>
      <c r="L27" s="127"/>
    </row>
    <row r="28" spans="2:15">
      <c r="I28" s="127"/>
      <c r="J28" s="127"/>
      <c r="K28" s="127"/>
      <c r="L28" s="127"/>
    </row>
    <row r="29" spans="2:15">
      <c r="I29" s="127"/>
      <c r="J29" s="127"/>
      <c r="K29" s="127"/>
      <c r="L29" s="127"/>
    </row>
    <row r="30" spans="2:15">
      <c r="I30" s="127"/>
      <c r="J30" s="127"/>
      <c r="K30" s="127"/>
      <c r="L30" s="127"/>
    </row>
    <row r="31" spans="2:15">
      <c r="I31" s="127"/>
      <c r="J31" s="127"/>
      <c r="K31" s="127"/>
      <c r="L31" s="127"/>
    </row>
  </sheetData>
  <mergeCells count="1">
    <mergeCell ref="B6:C6"/>
  </mergeCells>
  <pageMargins left="0.70866141732283472" right="0.70866141732283472" top="0.74803149606299213" bottom="0.74803149606299213" header="0.31496062992125984" footer="0.31496062992125984"/>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F261DE42C3D24E8AAE99B49122522F" ma:contentTypeVersion="0" ma:contentTypeDescription="Create a new document." ma:contentTypeScope="" ma:versionID="482e3f0e5fb578f760beb3e7a10e71cc">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EDF9B-52D5-4B88-80A3-78A5C539356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CA077A-F4F3-4E00-8024-F35A6B236F8E}">
  <ds:schemaRefs>
    <ds:schemaRef ds:uri="http://schemas.microsoft.com/sharepoint/v3/contenttype/forms"/>
  </ds:schemaRefs>
</ds:datastoreItem>
</file>

<file path=customXml/itemProps3.xml><?xml version="1.0" encoding="utf-8"?>
<ds:datastoreItem xmlns:ds="http://schemas.openxmlformats.org/officeDocument/2006/customXml" ds:itemID="{587080F9-2DBA-4165-B63E-F48859AB6A4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 sheet Q3 2022</vt:lpstr>
      <vt:lpstr>EU KM1</vt:lpstr>
      <vt:lpstr>EU LIQ1</vt:lpstr>
      <vt:lpstr>EU LIQB</vt:lpstr>
      <vt:lpstr>EU OV1</vt:lpstr>
      <vt:lpstr>EU CR8</vt:lpstr>
      <vt:lpstr>EU CCR7</vt:lpstr>
      <vt:lpstr>EU MR2-B</vt:lpstr>
      <vt:lpstr>'Cover sheet Q3 2022'!Print_Area</vt:lpstr>
      <vt:lpstr>'EU CCR7'!Print_Area</vt:lpstr>
      <vt:lpstr>'EU CR8'!Print_Area</vt:lpstr>
      <vt:lpstr>'EU KM1'!Print_Area</vt:lpstr>
      <vt:lpstr>'EU LIQ1'!Print_Area</vt:lpstr>
      <vt:lpstr>'EU MR2-B'!Print_Area</vt:lpstr>
      <vt:lpstr>'EU OV1'!Print_Area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2022-10-25T08:25:53Z</dcterms:created>
  <dcterms:modified xsi:type="dcterms:W3CDTF">2022-10-25T08:39:38Z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cdfac2-430b-48d8-b537-ec930f3dd155_Enabled">
    <vt:lpwstr>true</vt:lpwstr>
  </property>
  <property fmtid="{D5CDD505-2E9C-101B-9397-08002B2CF9AE}" pid="3" name="MSIP_Label_ffcdfac2-430b-48d8-b537-ec930f3dd155_SetDate">
    <vt:lpwstr>2022-10-25T08:33:13Z</vt:lpwstr>
  </property>
  <property fmtid="{D5CDD505-2E9C-101B-9397-08002B2CF9AE}" pid="4" name="MSIP_Label_ffcdfac2-430b-48d8-b537-ec930f3dd155_Method">
    <vt:lpwstr>Privileged</vt:lpwstr>
  </property>
  <property fmtid="{D5CDD505-2E9C-101B-9397-08002B2CF9AE}" pid="5" name="MSIP_Label_ffcdfac2-430b-48d8-b537-ec930f3dd155_Name">
    <vt:lpwstr>ffcdfac2-430b-48d8-b537-ec930f3dd155</vt:lpwstr>
  </property>
  <property fmtid="{D5CDD505-2E9C-101B-9397-08002B2CF9AE}" pid="6" name="MSIP_Label_ffcdfac2-430b-48d8-b537-ec930f3dd155_SiteId">
    <vt:lpwstr>9a8ff9e3-0e35-4620-a724-e9834dc50b51</vt:lpwstr>
  </property>
  <property fmtid="{D5CDD505-2E9C-101B-9397-08002B2CF9AE}" pid="7" name="MSIP_Label_ffcdfac2-430b-48d8-b537-ec930f3dd155_ActionId">
    <vt:lpwstr>09591e11-2fd3-46d9-a244-6a838651206c</vt:lpwstr>
  </property>
  <property fmtid="{D5CDD505-2E9C-101B-9397-08002B2CF9AE}" pid="8" name="MSIP_Label_ffcdfac2-430b-48d8-b537-ec930f3dd155_ContentBits">
    <vt:lpwstr>0</vt:lpwstr>
  </property>
  <property fmtid="{D5CDD505-2E9C-101B-9397-08002B2CF9AE}" pid="9" name="ContentTypeId">
    <vt:lpwstr>0x01010088F261DE42C3D24E8AAE99B49122522F</vt:lpwstr>
  </property>
</Properties>
</file>