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65356" windowWidth="20985" windowHeight="12540" tabRatio="854" activeTab="0"/>
  </bookViews>
  <sheets>
    <sheet name="Cover" sheetId="1" r:id="rId1"/>
    <sheet name="FTE" sheetId="2" r:id="rId2"/>
    <sheet name="Income statement" sheetId="3" r:id="rId3"/>
    <sheet name="Income statement 9Q" sheetId="4" r:id="rId4"/>
    <sheet name="Key figures 9Q" sheetId="5" r:id="rId5"/>
    <sheet name="N I Income and margin 9Q" sheetId="6" r:id="rId6"/>
    <sheet name="Income per type 9Q" sheetId="7" r:id="rId7"/>
    <sheet name="Expenses 9Q" sheetId="8" r:id="rId8"/>
    <sheet name="Balance sheet structure 9Q" sheetId="9" r:id="rId9"/>
    <sheet name="Funding" sheetId="10" r:id="rId10"/>
    <sheet name="Maturity Profile" sheetId="11" r:id="rId11"/>
    <sheet name="Liquidity reserve" sheetId="12" r:id="rId12"/>
    <sheet name="Liquidity components" sheetId="13" r:id="rId13"/>
    <sheet name="Asset encumbrance" sheetId="14" r:id="rId14"/>
    <sheet name="SEB AB Covered bonds" sheetId="15" r:id="rId15"/>
    <sheet name="Capital adequacy and REA" sheetId="16" r:id="rId16"/>
    <sheet name="AuM" sheetId="17" r:id="rId17"/>
    <sheet name="Credit port exposure" sheetId="18" r:id="rId18"/>
    <sheet name="Credit portfolio" sheetId="19" r:id="rId19"/>
    <sheet name="NPL assessed loans" sheetId="20" r:id="rId20"/>
    <sheet name="Debt instruments" sheetId="21" r:id="rId21"/>
    <sheet name="Macro forecast" sheetId="22" r:id="rId22"/>
    <sheet name="LC&amp;FI  9Q" sheetId="23" r:id="rId23"/>
    <sheet name="C&amp;PC 9Q" sheetId="24" r:id="rId24"/>
    <sheet name="Baltic 9Q" sheetId="25" r:id="rId25"/>
    <sheet name="Life 9Q" sheetId="26" r:id="rId26"/>
    <sheet name="Premium income and AuM" sheetId="27" r:id="rId27"/>
    <sheet name="Embedded value" sheetId="28" r:id="rId28"/>
    <sheet name="Surplus value" sheetId="29" r:id="rId29"/>
    <sheet name="IM &amp; Group functions" sheetId="30" r:id="rId30"/>
    <sheet name="IM" sheetId="31" r:id="rId31"/>
  </sheets>
  <externalReferences>
    <externalReference r:id="rId34"/>
    <externalReference r:id="rId35"/>
  </externalReferences>
  <definedNames>
    <definedName name="_Toc346539545" localSheetId="16">'AuM'!#REF!</definedName>
    <definedName name="_Toc346539545" localSheetId="15">'Capital adequacy and REA'!$A$3</definedName>
    <definedName name="_Toc347244612" localSheetId="5">'N I Income and margin 9Q'!$B$9</definedName>
    <definedName name="_Toc386117457" localSheetId="16">'AuM'!#REF!</definedName>
    <definedName name="_Toc386117457" localSheetId="15">'Capital adequacy and REA'!$A$3</definedName>
    <definedName name="_Toc464568608" localSheetId="16">'AuM'!#REF!</definedName>
    <definedName name="_Toc464568608" localSheetId="15">'Capital adequacy and REA'!#REF!</definedName>
    <definedName name="_Toc480874655" localSheetId="16">'AuM'!$A$1</definedName>
    <definedName name="_Toc480874655" localSheetId="15">'Capital adequacy and REA'!#REF!</definedName>
    <definedName name="_Toc480874656" localSheetId="16">'AuM'!#REF!</definedName>
    <definedName name="_Toc480874656" localSheetId="15">'Capital adequacy and REA'!#REF!</definedName>
    <definedName name="_xlfn.IFERROR" hidden="1">#NAME?</definedName>
    <definedName name="csDesignMode">1</definedName>
    <definedName name="Input1Array">'[1]Input'!$B$2:$K$30</definedName>
    <definedName name="Report_Version_3">"A1"</definedName>
    <definedName name="Report_Version_4">"A1"</definedName>
    <definedName name="SprkVal">'[2]Admin'!$B$17</definedName>
    <definedName name="_xlnm.Print_Area" localSheetId="24">'Baltic 9Q'!$B$1:$B$1</definedName>
    <definedName name="_xlnm.Print_Area" localSheetId="23">'C&amp;PC 9Q'!$B$1:$B$2</definedName>
    <definedName name="_xlnm.Print_Area" localSheetId="0">'Cover'!$A$1:$I$56</definedName>
    <definedName name="_xlnm.Print_Area" localSheetId="17">'Credit port exposure'!$B$12:$L$12</definedName>
    <definedName name="_xlnm.Print_Area" localSheetId="27">'Embedded value'!#REF!</definedName>
    <definedName name="_xlnm.Print_Area" localSheetId="30">'IM'!$B$1:$B$2</definedName>
    <definedName name="_xlnm.Print_Area" localSheetId="29">'IM &amp; Group functions'!$B$1:$B$2</definedName>
    <definedName name="_xlnm.Print_Area" localSheetId="6">'Income per type 9Q'!#REF!</definedName>
    <definedName name="_xlnm.Print_Area" localSheetId="22">'LC&amp;FI  9Q'!$B$1:$B$2</definedName>
    <definedName name="_xlnm.Print_Area" localSheetId="25">'Life 9Q'!$B$1:$B$2</definedName>
    <definedName name="_xlnm.Print_Area" localSheetId="11">'Liquidity reserve'!#REF!</definedName>
    <definedName name="_xlnm.Print_Area" localSheetId="5">'N I Income and margin 9Q'!$A$1:$D$7</definedName>
  </definedNames>
  <calcPr fullCalcOnLoad="1"/>
</workbook>
</file>

<file path=xl/sharedStrings.xml><?xml version="1.0" encoding="utf-8"?>
<sst xmlns="http://schemas.openxmlformats.org/spreadsheetml/2006/main" count="1793" uniqueCount="874">
  <si>
    <t>Total operations</t>
  </si>
  <si>
    <t>Q4</t>
  </si>
  <si>
    <t>Q3</t>
  </si>
  <si>
    <t>Return on equity, %</t>
  </si>
  <si>
    <t>Return on total assets, %</t>
  </si>
  <si>
    <t>Basic earnings per share, SEK</t>
  </si>
  <si>
    <t>Diluted earnings per share, SEK</t>
  </si>
  <si>
    <t>Net worth per share, SEK</t>
  </si>
  <si>
    <t>Credit loss level, %</t>
  </si>
  <si>
    <t>Tier 1 capital ratio, %</t>
  </si>
  <si>
    <t>Total capital ratio, %</t>
  </si>
  <si>
    <t>Key figures - SEB Group</t>
  </si>
  <si>
    <t>SEK m</t>
  </si>
  <si>
    <t>%</t>
  </si>
  <si>
    <t>Net interest income</t>
  </si>
  <si>
    <t>Net fee and commission income</t>
  </si>
  <si>
    <t>Net financial income</t>
  </si>
  <si>
    <t>Net other income</t>
  </si>
  <si>
    <t>Total operating income</t>
  </si>
  <si>
    <t>Staff costs</t>
  </si>
  <si>
    <t>Other expenses</t>
  </si>
  <si>
    <t>Depreciation, amortisation and impairment of tangible and intangible assets</t>
  </si>
  <si>
    <t>Total operating expenses</t>
  </si>
  <si>
    <t>Profit before credit losses</t>
  </si>
  <si>
    <t>Net credit losses</t>
  </si>
  <si>
    <t>Operating profit</t>
  </si>
  <si>
    <t>Income tax expense</t>
  </si>
  <si>
    <t xml:space="preserve">   Basic earnings per share, SEK</t>
  </si>
  <si>
    <t xml:space="preserve">   Diluted earnings per share, SEK</t>
  </si>
  <si>
    <t>Income statement - SEB Group</t>
  </si>
  <si>
    <t xml:space="preserve">Net profit </t>
  </si>
  <si>
    <t>Total</t>
  </si>
  <si>
    <t>Baltic</t>
  </si>
  <si>
    <t xml:space="preserve"> </t>
  </si>
  <si>
    <t>The SEB Group</t>
  </si>
  <si>
    <t>Debt instruments and related derivatives</t>
  </si>
  <si>
    <t>Custody and mutual funds</t>
  </si>
  <si>
    <t>Lending</t>
  </si>
  <si>
    <t>Derivatives</t>
  </si>
  <si>
    <t>Other</t>
  </si>
  <si>
    <t>Sweden</t>
  </si>
  <si>
    <t>Norway</t>
  </si>
  <si>
    <t>Denmark</t>
  </si>
  <si>
    <t>Finland</t>
  </si>
  <si>
    <t>Start</t>
  </si>
  <si>
    <t>Staff costs - SEB Group</t>
  </si>
  <si>
    <t>Salaries etc</t>
  </si>
  <si>
    <t>Redundancies</t>
  </si>
  <si>
    <t>Pensions</t>
  </si>
  <si>
    <t>Other staff costs</t>
  </si>
  <si>
    <t>Staff costs*</t>
  </si>
  <si>
    <t>*all items include social charges</t>
  </si>
  <si>
    <t>Q1</t>
  </si>
  <si>
    <t>Q2</t>
  </si>
  <si>
    <t>Other expenses - SEB Group</t>
  </si>
  <si>
    <t>Data costs</t>
  </si>
  <si>
    <t>Travel and entertainment</t>
  </si>
  <si>
    <t>Consultants</t>
  </si>
  <si>
    <t>Marketing</t>
  </si>
  <si>
    <t>Information services</t>
  </si>
  <si>
    <t>Other operating costs</t>
  </si>
  <si>
    <t>Repos</t>
  </si>
  <si>
    <t>Loans to credit institutions</t>
  </si>
  <si>
    <t>Loans to the public</t>
  </si>
  <si>
    <t>Debt instruments</t>
  </si>
  <si>
    <t>Equity instruments</t>
  </si>
  <si>
    <t>Insurance assets</t>
  </si>
  <si>
    <t>Financial assets at fair value</t>
  </si>
  <si>
    <t>Tangible and intangible assets</t>
  </si>
  <si>
    <t>Other assets</t>
  </si>
  <si>
    <t>Total assets</t>
  </si>
  <si>
    <t>Deposits from credit institutions</t>
  </si>
  <si>
    <t>Deposits and borrowing from the public</t>
  </si>
  <si>
    <t>Liabilities to policyholders</t>
  </si>
  <si>
    <t>CP/CD</t>
  </si>
  <si>
    <t>Debt securities</t>
  </si>
  <si>
    <t>Financial liabilities at fair value</t>
  </si>
  <si>
    <t>Other liabilities</t>
  </si>
  <si>
    <t>Subordinated liabilities</t>
  </si>
  <si>
    <t>Total liabilities</t>
  </si>
  <si>
    <t>Total equity</t>
  </si>
  <si>
    <t>Total liabilities and equity</t>
  </si>
  <si>
    <t>SEK</t>
  </si>
  <si>
    <t>EUR</t>
  </si>
  <si>
    <t>USD</t>
  </si>
  <si>
    <t>GBP</t>
  </si>
  <si>
    <t>CHF</t>
  </si>
  <si>
    <t>NOK</t>
  </si>
  <si>
    <t>Long-term funding</t>
  </si>
  <si>
    <t>Maturity profile, by currency</t>
  </si>
  <si>
    <t>Subordinated debt</t>
  </si>
  <si>
    <t>Senior unsecured</t>
  </si>
  <si>
    <t>SEK bn</t>
  </si>
  <si>
    <t>Deposits adjusted for repos</t>
  </si>
  <si>
    <t>Total loans and deposits</t>
  </si>
  <si>
    <t>SEB AB Covered bonds</t>
  </si>
  <si>
    <t>Capital adequacy and RWA</t>
  </si>
  <si>
    <t>End</t>
  </si>
  <si>
    <t>31 Dec</t>
  </si>
  <si>
    <t>31 Mar</t>
  </si>
  <si>
    <t>30 Jun</t>
  </si>
  <si>
    <t>30 Sep</t>
  </si>
  <si>
    <t>Institutions</t>
  </si>
  <si>
    <t>Corporates</t>
  </si>
  <si>
    <t>Securitisation positions</t>
  </si>
  <si>
    <t>Foreign exchange rate risk</t>
  </si>
  <si>
    <t>Market risk</t>
  </si>
  <si>
    <t>Capital adequacy</t>
  </si>
  <si>
    <t>Tier 1 capital</t>
  </si>
  <si>
    <t>Tier 1 capital ratio</t>
  </si>
  <si>
    <t>Total capital ratio</t>
  </si>
  <si>
    <t>IRB reported credit exposures (less repos and securities lending)</t>
  </si>
  <si>
    <t>Value at Risk (99 per cent, ten days)</t>
  </si>
  <si>
    <t>Min</t>
  </si>
  <si>
    <t>Max</t>
  </si>
  <si>
    <t>Commodities</t>
  </si>
  <si>
    <t>Credit spread</t>
  </si>
  <si>
    <t>Equity</t>
  </si>
  <si>
    <t>FX</t>
  </si>
  <si>
    <t>Interest rate</t>
  </si>
  <si>
    <t>Volatilities</t>
  </si>
  <si>
    <t>Diversification</t>
  </si>
  <si>
    <t>Spain</t>
  </si>
  <si>
    <t>US</t>
  </si>
  <si>
    <t>SEB Group</t>
  </si>
  <si>
    <t>Assets held for sale</t>
  </si>
  <si>
    <t>Liabilities held for sale</t>
  </si>
  <si>
    <t>Goodwill</t>
  </si>
  <si>
    <t>Other intangibles</t>
  </si>
  <si>
    <t>Deferred acquisition costs</t>
  </si>
  <si>
    <t>Intangible assets</t>
  </si>
  <si>
    <t>Inflow</t>
  </si>
  <si>
    <t>Outflow</t>
  </si>
  <si>
    <t>Net inflow of which:</t>
  </si>
  <si>
    <t>Germany</t>
  </si>
  <si>
    <t>Acquisition/disposal net</t>
  </si>
  <si>
    <t>Change in value</t>
  </si>
  <si>
    <t>Full-time equivalents, end of quarter</t>
  </si>
  <si>
    <t>Credit portfolio by industry and geography*</t>
  </si>
  <si>
    <t xml:space="preserve">Sweden </t>
  </si>
  <si>
    <t>Banks</t>
  </si>
  <si>
    <t>Finance and insurance</t>
  </si>
  <si>
    <t>Wholesale and retail</t>
  </si>
  <si>
    <t>Transportation</t>
  </si>
  <si>
    <t>Shipping</t>
  </si>
  <si>
    <t>Business and household services</t>
  </si>
  <si>
    <t>Construction</t>
  </si>
  <si>
    <t>Manufacturing</t>
  </si>
  <si>
    <t>Agriculture, forestry and fishing</t>
  </si>
  <si>
    <t>Public Administration</t>
  </si>
  <si>
    <t>Household mortgage</t>
  </si>
  <si>
    <t>Households</t>
  </si>
  <si>
    <t>Credit portfolio</t>
  </si>
  <si>
    <t>Credit portfolio*</t>
  </si>
  <si>
    <t>On &amp; off balance, SEK bn</t>
  </si>
  <si>
    <t>Contingent Liabilities</t>
  </si>
  <si>
    <t>Derivative Instruments</t>
  </si>
  <si>
    <t>Premium income and Assets under management</t>
  </si>
  <si>
    <t>Traditional life and sickness/health insurance</t>
  </si>
  <si>
    <t>SEB Pension Denmark</t>
  </si>
  <si>
    <t>SEB Life &amp; Pension International</t>
  </si>
  <si>
    <t>Surplus value accounting</t>
  </si>
  <si>
    <t>Surplus values, opening balance</t>
  </si>
  <si>
    <t>Return/realised value on policies from previous periods</t>
  </si>
  <si>
    <t>Change in surplus values ongoing business, gross</t>
  </si>
  <si>
    <t>Total change in surplus values</t>
  </si>
  <si>
    <t>Exchange rate differences etc</t>
  </si>
  <si>
    <t>Discount rate</t>
  </si>
  <si>
    <t>Lapse rate of regular premiums, unit-linked</t>
  </si>
  <si>
    <t>Growth in fund units, gross before fees and taxes</t>
  </si>
  <si>
    <t>Inflation CPI / Inflation expenses</t>
  </si>
  <si>
    <t>Expected return on solvency margin</t>
  </si>
  <si>
    <t>Right to transfer policy, unit-linked</t>
  </si>
  <si>
    <t>Mortality</t>
  </si>
  <si>
    <t>Sensitivity to changes in assumptions (total division).</t>
  </si>
  <si>
    <t>2 / 3</t>
  </si>
  <si>
    <t>Macro forecasts per country</t>
  </si>
  <si>
    <t xml:space="preserve">               GDP (%)      </t>
  </si>
  <si>
    <t xml:space="preserve">           Inflation (%)</t>
  </si>
  <si>
    <t>Activity based balance sheet</t>
  </si>
  <si>
    <t>Mortgage covered bonds SEB AB, SEK</t>
  </si>
  <si>
    <t>Mortgage covered bonds SEB AB, non-SEK</t>
  </si>
  <si>
    <t>Cash and balances with central banks</t>
  </si>
  <si>
    <t>Deposits and borrowings from the public</t>
  </si>
  <si>
    <t xml:space="preserve">Lending </t>
  </si>
  <si>
    <t>Expressed as capital requirement</t>
  </si>
  <si>
    <t>0.50</t>
  </si>
  <si>
    <t>Product*</t>
  </si>
  <si>
    <t>&lt;1y</t>
  </si>
  <si>
    <t>1-2y</t>
  </si>
  <si>
    <t>2-3y</t>
  </si>
  <si>
    <t>3-4y</t>
  </si>
  <si>
    <t>4-5y</t>
  </si>
  <si>
    <t>5-7y</t>
  </si>
  <si>
    <t>7-10y</t>
  </si>
  <si>
    <t>&gt;10y</t>
  </si>
  <si>
    <t>Currency*</t>
  </si>
  <si>
    <t>HKD</t>
  </si>
  <si>
    <t>TOTAL</t>
  </si>
  <si>
    <t>Attributable to shareholders</t>
  </si>
  <si>
    <t>Average shareholders' equity, SEK, billion</t>
  </si>
  <si>
    <t>TOTAL ASSETS</t>
  </si>
  <si>
    <t>Payable on demand</t>
  </si>
  <si>
    <t>&lt;1m</t>
  </si>
  <si>
    <t>1-3m</t>
  </si>
  <si>
    <t>2-5y</t>
  </si>
  <si>
    <t>5-10y</t>
  </si>
  <si>
    <t>Deposits by credit institutions</t>
  </si>
  <si>
    <t>Total Liabilities and Equity</t>
  </si>
  <si>
    <t>0.08</t>
  </si>
  <si>
    <t>Lending volumes and margins</t>
  </si>
  <si>
    <t>Deposit volumes and margins</t>
  </si>
  <si>
    <t>Funding and Other</t>
  </si>
  <si>
    <t>Balance sheet structure</t>
  </si>
  <si>
    <t>Grand Total</t>
  </si>
  <si>
    <t xml:space="preserve"> Instrument</t>
  </si>
  <si>
    <t xml:space="preserve"> Total</t>
  </si>
  <si>
    <t>Long-term funding raised, SEK bn</t>
  </si>
  <si>
    <t>3-6m</t>
  </si>
  <si>
    <t>6-12m</t>
  </si>
  <si>
    <t>Covered bonds</t>
  </si>
  <si>
    <t>Issue date</t>
  </si>
  <si>
    <t>Ratings</t>
  </si>
  <si>
    <t>Coupon</t>
  </si>
  <si>
    <t>Maturity date</t>
  </si>
  <si>
    <t>First call date</t>
  </si>
  <si>
    <t>Currency</t>
  </si>
  <si>
    <t>Size (m)</t>
  </si>
  <si>
    <t>Perpetual</t>
  </si>
  <si>
    <t>Nordic countries</t>
  </si>
  <si>
    <t>Baltic countries</t>
  </si>
  <si>
    <t>Public administration</t>
  </si>
  <si>
    <t>Total credit portfolio</t>
  </si>
  <si>
    <t>By rating</t>
  </si>
  <si>
    <t>Central &amp; local governments</t>
  </si>
  <si>
    <t>Financials</t>
  </si>
  <si>
    <t>AAA</t>
  </si>
  <si>
    <t>AA</t>
  </si>
  <si>
    <t>A</t>
  </si>
  <si>
    <t>BBB</t>
  </si>
  <si>
    <t>BB/B</t>
  </si>
  <si>
    <t>CCC/CC</t>
  </si>
  <si>
    <t>By geography</t>
  </si>
  <si>
    <t>Europe, other</t>
  </si>
  <si>
    <t>Cost/Income</t>
  </si>
  <si>
    <t>Business equity, SEK bn</t>
  </si>
  <si>
    <t>Return on business equity, per cent</t>
  </si>
  <si>
    <t xml:space="preserve">                       -isolated in the quarter</t>
  </si>
  <si>
    <t xml:space="preserve">                      -accumulated in the period</t>
  </si>
  <si>
    <t>FTEs, present</t>
  </si>
  <si>
    <t xml:space="preserve">Loans originated by </t>
  </si>
  <si>
    <t>Skandinaviska Enskilda Banken AB (publ)</t>
  </si>
  <si>
    <t>Pool type</t>
  </si>
  <si>
    <t>Dynamic</t>
  </si>
  <si>
    <t>Total outstanding covered bonds (SEK m)</t>
  </si>
  <si>
    <t>Over collateralisation level</t>
  </si>
  <si>
    <t>Number of loans (thousand)</t>
  </si>
  <si>
    <t>Number of borrowers (thousand)</t>
  </si>
  <si>
    <t>Weighted average loan balance (SEK thousand)</t>
  </si>
  <si>
    <t>Substitute assets (SEK thousand)</t>
  </si>
  <si>
    <t>Loans past due 60 days (basis points)</t>
  </si>
  <si>
    <t>Net credit losses (basis points)</t>
  </si>
  <si>
    <t>Rating of the covered bond programme</t>
  </si>
  <si>
    <t>Aaa Moody's</t>
  </si>
  <si>
    <t>FX distribution</t>
  </si>
  <si>
    <t>non-SEK</t>
  </si>
  <si>
    <t>Netherlands</t>
  </si>
  <si>
    <t>Weighted average LTV (property level)</t>
  </si>
  <si>
    <t>Commercial real estate management</t>
  </si>
  <si>
    <t>Residential real estate management</t>
  </si>
  <si>
    <t>Housing co-operative associations</t>
  </si>
  <si>
    <t>Cover pool</t>
  </si>
  <si>
    <t>Total residential mortgage assets (SEK m)</t>
  </si>
  <si>
    <t>Over collateralisation</t>
  </si>
  <si>
    <t>Assets under management, SEK bn</t>
  </si>
  <si>
    <t>Surrender of endowment insurance contracts:
contracts signed within 1 year / 1-4 years / 5 years
/ 6 years / thereafter</t>
  </si>
  <si>
    <t>Average balance, quarterly isolated</t>
  </si>
  <si>
    <t>Loans to credit institutions and central banks</t>
  </si>
  <si>
    <t>Interest-earning securities</t>
  </si>
  <si>
    <t>Interest, quarterly isolated</t>
  </si>
  <si>
    <t>Total interest income</t>
  </si>
  <si>
    <t>Total interest expense</t>
  </si>
  <si>
    <t>Net interest margin</t>
  </si>
  <si>
    <t>0.07</t>
  </si>
  <si>
    <t>Deposits from central banks</t>
  </si>
  <si>
    <t xml:space="preserve">
2012</t>
  </si>
  <si>
    <t>Liquid assets level 1</t>
  </si>
  <si>
    <t>Liquid assets level 2</t>
  </si>
  <si>
    <t>Other outflows</t>
  </si>
  <si>
    <t>Mining, oil and gas extraction</t>
  </si>
  <si>
    <t xml:space="preserve">FTEs, present  </t>
  </si>
  <si>
    <t>Equity per share, SEK</t>
  </si>
  <si>
    <t>Issue of securities and advisory</t>
  </si>
  <si>
    <t>Secondary market and derivatives</t>
  </si>
  <si>
    <t>Payments, cards, lending, deposits, guarantees and other</t>
  </si>
  <si>
    <t>Whereof payments and card fees</t>
  </si>
  <si>
    <t>Whereof lending</t>
  </si>
  <si>
    <t>Fee and commission income</t>
  </si>
  <si>
    <t>Fee and commission expense</t>
  </si>
  <si>
    <t>Common Equity Tier 1 capital ratio, %</t>
  </si>
  <si>
    <t xml:space="preserve">
2013</t>
  </si>
  <si>
    <t>Component</t>
  </si>
  <si>
    <t>whereof Business Support</t>
  </si>
  <si>
    <t>Common Equity Tier 1 capital</t>
  </si>
  <si>
    <t>Common Equity Tier 1 capital ratio</t>
  </si>
  <si>
    <t>Gains less losses from tangible and intangible assets</t>
  </si>
  <si>
    <t>Cost/income ratio</t>
  </si>
  <si>
    <t>Risk exposure amount, SEK m</t>
  </si>
  <si>
    <t>Expressed as own funds requirement, SEK m</t>
  </si>
  <si>
    <t>General governments</t>
  </si>
  <si>
    <t>Unit-linked and Porfolio Bond</t>
  </si>
  <si>
    <t>Other pension saving products</t>
  </si>
  <si>
    <t>Deposits</t>
  </si>
  <si>
    <t>Own funds</t>
  </si>
  <si>
    <t>Total own funds</t>
  </si>
  <si>
    <t>Own funds requirement</t>
  </si>
  <si>
    <t>Risk exposure amount</t>
  </si>
  <si>
    <t>Own funds in relation to capital requirement</t>
  </si>
  <si>
    <t>Transitional floor 80% of capital requirement according to Basel I</t>
  </si>
  <si>
    <t>Own funds according to Basel I</t>
  </si>
  <si>
    <t>Own funds in relation to capital requirement Basel I</t>
  </si>
  <si>
    <t>Leverage ratio</t>
  </si>
  <si>
    <t xml:space="preserve">   ...of which on balance sheet items</t>
  </si>
  <si>
    <t xml:space="preserve">   ...of which off balance sheet items</t>
  </si>
  <si>
    <t>Tier 2 instruments</t>
  </si>
  <si>
    <t>Credit risk IRB approach</t>
  </si>
  <si>
    <t>Other exposures</t>
  </si>
  <si>
    <t>Average risk-weight</t>
  </si>
  <si>
    <t>Minimum floor capital requirement according to Basel I</t>
  </si>
  <si>
    <t>Own funds in the SEB consolidated situation</t>
  </si>
  <si>
    <t>Risk exposure amounts for the SEB consolidated situation</t>
  </si>
  <si>
    <t xml:space="preserve">   Whereof Net securities commissions</t>
  </si>
  <si>
    <t xml:space="preserve">   Whereof Net payments and card fees</t>
  </si>
  <si>
    <t>Volume and mix changes</t>
  </si>
  <si>
    <t>Currency effect</t>
  </si>
  <si>
    <t>Process and regulatory changes</t>
  </si>
  <si>
    <t>Risk class migration</t>
  </si>
  <si>
    <t>Derivatives and other assets</t>
  </si>
  <si>
    <t>Derivatives, other liabilities and equity</t>
  </si>
  <si>
    <t>Regulatory Common Equity Tier 1 capital requirement including buffer</t>
  </si>
  <si>
    <t>Exposure measure for leverage ratio calculation</t>
  </si>
  <si>
    <t>Shareholders equity</t>
  </si>
  <si>
    <t>Retained earnings</t>
  </si>
  <si>
    <t>Accumulated other comprehensive income and other reserves</t>
  </si>
  <si>
    <t>Additional value adjustments</t>
  </si>
  <si>
    <t>Deferred tax assets that rely on future profitability</t>
  </si>
  <si>
    <t>Fair value reserves related to gains or losses on cash flow hedges</t>
  </si>
  <si>
    <t>Negative amounts resulting from the calculation of expected loss amounts</t>
  </si>
  <si>
    <t>Gains or losses on liabilities valued at fair value resulting from changes in own credit standing</t>
  </si>
  <si>
    <t>Defined-benefit pension fund assets</t>
  </si>
  <si>
    <t>Direct and indirect holdings of own CET1 instruments</t>
  </si>
  <si>
    <t>Securitisation positions with 1,250% risk weight</t>
  </si>
  <si>
    <t>Total regulatory adjustments to Common Equity Tier 1</t>
  </si>
  <si>
    <t>Grandfathered additional Tier 1 instruments</t>
  </si>
  <si>
    <t>Net provisioning amount for IRB-reported exposures</t>
  </si>
  <si>
    <t>Holdings of Tier 2 instruments in financial sector entities</t>
  </si>
  <si>
    <t>Tier 2 capital</t>
  </si>
  <si>
    <t>Exposures to institutions</t>
  </si>
  <si>
    <t>Exposures to corporates</t>
  </si>
  <si>
    <t>Retail exposures</t>
  </si>
  <si>
    <t xml:space="preserve">     of which secured by immovable property</t>
  </si>
  <si>
    <t xml:space="preserve">     of which retail SME</t>
  </si>
  <si>
    <t xml:space="preserve">     of which other retail exposures</t>
  </si>
  <si>
    <t>Total IRB approach</t>
  </si>
  <si>
    <t>Credit risk standardised approach</t>
  </si>
  <si>
    <t>Exposures to central governments or central banks</t>
  </si>
  <si>
    <t>Exposures to regional governments or local authorities</t>
  </si>
  <si>
    <t>Exposures to public sector entities</t>
  </si>
  <si>
    <t>Exposures secured by mortgages on immovable property</t>
  </si>
  <si>
    <t>Exposures in default</t>
  </si>
  <si>
    <t>Exposures associated with particularly high risk</t>
  </si>
  <si>
    <t>Exposures in the form of collective investment undertakings (CIU)</t>
  </si>
  <si>
    <t>Equity exposures</t>
  </si>
  <si>
    <t>Other items</t>
  </si>
  <si>
    <t>Total standardised approach</t>
  </si>
  <si>
    <t>Trading book exposures where internal models are applied</t>
  </si>
  <si>
    <t>Trading book exposures applying standardised approaches</t>
  </si>
  <si>
    <t>Total market risk</t>
  </si>
  <si>
    <t>Operational risk advanced measurement approach</t>
  </si>
  <si>
    <t>Settlement risk</t>
  </si>
  <si>
    <t>Credit value adjustment</t>
  </si>
  <si>
    <t>Investment in insurance business</t>
  </si>
  <si>
    <r>
      <t>Finland</t>
    </r>
    <r>
      <rPr>
        <sz val="9"/>
        <rFont val="Arial"/>
        <family val="2"/>
      </rPr>
      <t>*</t>
    </r>
  </si>
  <si>
    <r>
      <t>Denmark</t>
    </r>
    <r>
      <rPr>
        <sz val="9"/>
        <rFont val="Arial"/>
        <family val="2"/>
      </rPr>
      <t>*</t>
    </r>
  </si>
  <si>
    <r>
      <t>Germany</t>
    </r>
    <r>
      <rPr>
        <sz val="9"/>
        <rFont val="Arial"/>
        <family val="2"/>
      </rPr>
      <t>*</t>
    </r>
  </si>
  <si>
    <r>
      <t>Estonia</t>
    </r>
    <r>
      <rPr>
        <sz val="9"/>
        <rFont val="Arial"/>
        <family val="2"/>
      </rPr>
      <t>*</t>
    </r>
  </si>
  <si>
    <r>
      <t>Latvia</t>
    </r>
    <r>
      <rPr>
        <sz val="9"/>
        <rFont val="Arial"/>
        <family val="2"/>
      </rPr>
      <t>*</t>
    </r>
  </si>
  <si>
    <r>
      <t>Lithuania</t>
    </r>
    <r>
      <rPr>
        <sz val="9"/>
        <rFont val="Arial"/>
        <family val="2"/>
      </rPr>
      <t>*</t>
    </r>
  </si>
  <si>
    <r>
      <t>Euro</t>
    </r>
    <r>
      <rPr>
        <sz val="9"/>
        <rFont val="Arial"/>
        <family val="2"/>
      </rPr>
      <t xml:space="preserve"> </t>
    </r>
    <r>
      <rPr>
        <b/>
        <sz val="9"/>
        <rFont val="Arial"/>
        <family val="2"/>
      </rPr>
      <t>zone</t>
    </r>
    <r>
      <rPr>
        <sz val="9"/>
        <rFont val="Arial"/>
        <family val="2"/>
      </rPr>
      <t>*</t>
    </r>
  </si>
  <si>
    <t xml:space="preserve">
2014</t>
  </si>
  <si>
    <t>Deductions related to the consolidated situation and other foreseeable charges</t>
  </si>
  <si>
    <t>Return on risk exposure amount, %</t>
  </si>
  <si>
    <t>22.2</t>
  </si>
  <si>
    <t>Additional Tier 1 instruments</t>
  </si>
  <si>
    <t>Assets under custody, SEK bn</t>
  </si>
  <si>
    <t>0.05</t>
  </si>
  <si>
    <t xml:space="preserve">     of which systemic risk buffer requirement</t>
  </si>
  <si>
    <t xml:space="preserve">
Q1
2015</t>
  </si>
  <si>
    <t>Additional Tier l Issues</t>
  </si>
  <si>
    <t>Carrying amount of selected financial liabilities</t>
  </si>
  <si>
    <t>Total Encumbrance</t>
  </si>
  <si>
    <t>Of which: Encumbered Assets</t>
  </si>
  <si>
    <t>Of which: Encumbered Collateral</t>
  </si>
  <si>
    <t>Bonds issued by General Governments and Central Banks</t>
  </si>
  <si>
    <t>Other debt securities</t>
  </si>
  <si>
    <t>Equities</t>
  </si>
  <si>
    <t>Loans and other assets</t>
  </si>
  <si>
    <t>Total encumbered assets</t>
  </si>
  <si>
    <t>Total encumbered collateral</t>
  </si>
  <si>
    <t>Securities financing</t>
  </si>
  <si>
    <t xml:space="preserve">Covered bonds </t>
  </si>
  <si>
    <t>Collateral management</t>
  </si>
  <si>
    <t>Encumbered asset ratio</t>
  </si>
  <si>
    <t>Encumbered collateral ratio</t>
  </si>
  <si>
    <t>Total encumbrance ratio</t>
  </si>
  <si>
    <t xml:space="preserve">
Q2
2015</t>
  </si>
  <si>
    <t>0.06</t>
  </si>
  <si>
    <t xml:space="preserve">The result within Net financial income is presented on different rows based on type of underlying financial instrument. </t>
  </si>
  <si>
    <t>New Coupon if not called at first call date</t>
  </si>
  <si>
    <t>Subordinated debt **</t>
  </si>
  <si>
    <t>EUR **</t>
  </si>
  <si>
    <t>USD **</t>
  </si>
  <si>
    <t xml:space="preserve">
Q3
2015</t>
  </si>
  <si>
    <t>Debt securities issued</t>
  </si>
  <si>
    <t xml:space="preserve">     of which capital conservation buffer requirement</t>
  </si>
  <si>
    <t xml:space="preserve">     of which countercyclical capital buffer requirement</t>
  </si>
  <si>
    <t>Common Equity Tier 1 capital available to meet buffer 1)</t>
  </si>
  <si>
    <t>0.49</t>
  </si>
  <si>
    <t>Own funds requirement, Basel III</t>
  </si>
  <si>
    <t xml:space="preserve">3) Calculated dilution based on the estimated economic value of the long-term incentive programmes.    </t>
  </si>
  <si>
    <t>31 Dec 2015</t>
  </si>
  <si>
    <t>Currency and related derivatives</t>
  </si>
  <si>
    <t xml:space="preserve">
Q4
2015</t>
  </si>
  <si>
    <t>Asset-backet securities</t>
  </si>
  <si>
    <t>Large Corporates and Financial Institutions</t>
  </si>
  <si>
    <t>Corporate and Private Customers</t>
  </si>
  <si>
    <t>21.5</t>
  </si>
  <si>
    <t>Leverage  ratio, %</t>
  </si>
  <si>
    <t>4.6</t>
  </si>
  <si>
    <t>Life insurance</t>
  </si>
  <si>
    <t xml:space="preserve">
2015</t>
  </si>
  <si>
    <t>Minority interests</t>
  </si>
  <si>
    <t>Other own funds requirements</t>
  </si>
  <si>
    <t>Total other own funds requirements</t>
  </si>
  <si>
    <t xml:space="preserve">Total </t>
  </si>
  <si>
    <t xml:space="preserve">
Q1
2016</t>
  </si>
  <si>
    <t>Large Corporates  &amp; Financial institutions</t>
  </si>
  <si>
    <t>Risk exposure amount, SEK bn</t>
  </si>
  <si>
    <t>Lending to the public*, SEK bn</t>
  </si>
  <si>
    <t>Corporate &amp; Private Customers</t>
  </si>
  <si>
    <t>SEB Life &amp; Pension Sweden</t>
  </si>
  <si>
    <t>Non-encumbered assets 
and collateral</t>
  </si>
  <si>
    <t>Total encumbrance and 
non-encumbrance</t>
  </si>
  <si>
    <t>Underlying market and  operational risk</t>
  </si>
  <si>
    <t xml:space="preserve">   Whereof Net life insurance commissions</t>
  </si>
  <si>
    <t>Whereof performance and transaction fees</t>
  </si>
  <si>
    <t>2.07</t>
  </si>
  <si>
    <t xml:space="preserve">
Q2
2016</t>
  </si>
  <si>
    <t>0.48</t>
  </si>
  <si>
    <t>4.7</t>
  </si>
  <si>
    <t>Independently reviewed result 1)</t>
  </si>
  <si>
    <t xml:space="preserve">
Q3
2016</t>
  </si>
  <si>
    <t>Baa1/BBB+/A+</t>
  </si>
  <si>
    <t>2018F</t>
  </si>
  <si>
    <t>Q4
2016</t>
  </si>
  <si>
    <t>1.96</t>
  </si>
  <si>
    <t>1.95</t>
  </si>
  <si>
    <t>0.60</t>
  </si>
  <si>
    <t>5.1</t>
  </si>
  <si>
    <t>31 Dec 2016</t>
  </si>
  <si>
    <t xml:space="preserve">
2016</t>
  </si>
  <si>
    <t>5-yr EUR swap rate +145 bps</t>
  </si>
  <si>
    <t>5-yr EUR swap rate +135 bps</t>
  </si>
  <si>
    <t>Luxembourg</t>
  </si>
  <si>
    <t>Groups experience</t>
  </si>
  <si>
    <t>Change in assumed discount rate                           +1%</t>
  </si>
  <si>
    <t xml:space="preserve">    -1%</t>
  </si>
  <si>
    <t>Change in value growth of investment assets +1%</t>
  </si>
  <si>
    <t xml:space="preserve">
Q4
2016</t>
  </si>
  <si>
    <t>Net yield on interest-earning assets, 
total operations</t>
  </si>
  <si>
    <t>2017</t>
  </si>
  <si>
    <t>1.97</t>
  </si>
  <si>
    <t>12.19</t>
  </si>
  <si>
    <t>18.9</t>
  </si>
  <si>
    <t>25.9</t>
  </si>
  <si>
    <t>Q1
2017</t>
  </si>
  <si>
    <t>Equity instruments and related derivatives</t>
  </si>
  <si>
    <t>Mar 
2017</t>
  </si>
  <si>
    <t>Reverse repos</t>
  </si>
  <si>
    <t>Loans central banks</t>
  </si>
  <si>
    <t>Loans credit institutions</t>
  </si>
  <si>
    <t>Financial corporations</t>
  </si>
  <si>
    <t>Non-financial corporations</t>
  </si>
  <si>
    <t xml:space="preserve">     of which customer lending</t>
  </si>
  <si>
    <t>Registered bonds</t>
  </si>
  <si>
    <t xml:space="preserve">     of which customer deposits</t>
  </si>
  <si>
    <t>Senior bonds</t>
  </si>
  <si>
    <t>TOTAL LIABILITIES AND EQUITY</t>
  </si>
  <si>
    <t>Loans to central banks</t>
  </si>
  <si>
    <t>Deposits by central banks</t>
  </si>
  <si>
    <t xml:space="preserve">
Q1
2017</t>
  </si>
  <si>
    <t>Asset size</t>
  </si>
  <si>
    <t>Asset quality</t>
  </si>
  <si>
    <t>Foreign exchange movements</t>
  </si>
  <si>
    <t>Model updates, methodology &amp; policy, other</t>
  </si>
  <si>
    <t>Underlying market and operational risk changes</t>
  </si>
  <si>
    <t>Fixed Income</t>
  </si>
  <si>
    <t>Mixed</t>
  </si>
  <si>
    <t>Alternatives</t>
  </si>
  <si>
    <t>Life external</t>
  </si>
  <si>
    <t>SEB Group AuM</t>
  </si>
  <si>
    <t>Assets under management, start of year</t>
  </si>
  <si>
    <t>Assets under management, end of period</t>
  </si>
  <si>
    <t>AuM per  asset class</t>
  </si>
  <si>
    <t>31 Mar
2017</t>
  </si>
  <si>
    <t>Real Estate Management</t>
  </si>
  <si>
    <t>SEKm</t>
  </si>
  <si>
    <t>Rest of World</t>
  </si>
  <si>
    <t>Q2
2017</t>
  </si>
  <si>
    <t xml:space="preserve">
Q2
2017</t>
  </si>
  <si>
    <t>2.08</t>
  </si>
  <si>
    <t>0.62</t>
  </si>
  <si>
    <t>22.1</t>
  </si>
  <si>
    <t>25.7</t>
  </si>
  <si>
    <t>5.0</t>
  </si>
  <si>
    <t>5) Quarterly numbers are for end of quarter. Accumulated numbers are average for the period.</t>
  </si>
  <si>
    <t>Other Lending to Central Banks</t>
  </si>
  <si>
    <t>Collateralised deposits</t>
  </si>
  <si>
    <t>Q3
2017</t>
  </si>
  <si>
    <t xml:space="preserve">
Q3
2017</t>
  </si>
  <si>
    <t>30 Sep
2017</t>
  </si>
  <si>
    <t>0.59</t>
  </si>
  <si>
    <t>19.2</t>
  </si>
  <si>
    <t>24.0</t>
  </si>
  <si>
    <t>Maturity profile, by product SEK bn</t>
  </si>
  <si>
    <t>Not distributed</t>
  </si>
  <si>
    <t>SEB AB Mortgage Covered Bonds</t>
  </si>
  <si>
    <t>Issuer: SEB</t>
  </si>
  <si>
    <t>Tier II Issues</t>
  </si>
  <si>
    <t xml:space="preserve">Credit risk exposure </t>
  </si>
  <si>
    <t>2019F</t>
  </si>
  <si>
    <t>Embedded value, Life</t>
  </si>
  <si>
    <t>Q4
2017</t>
  </si>
  <si>
    <t>Operating profit before
items affecting comparability</t>
  </si>
  <si>
    <t>Items affecting comparability</t>
  </si>
  <si>
    <t>1.46</t>
  </si>
  <si>
    <t>Operating profit before 
items affecting comparability</t>
  </si>
  <si>
    <t>0.45</t>
  </si>
  <si>
    <t>0.47</t>
  </si>
  <si>
    <t>0.03</t>
  </si>
  <si>
    <t>31 Dec 2017</t>
  </si>
  <si>
    <t>Maturities above are based on remaining contractual maturities.</t>
  </si>
  <si>
    <t>Other Assets include Assets held for sale, Tangible and intangible assets and Other assets</t>
  </si>
  <si>
    <t>Other Liabilities include Liabilities held for sale and Other liabilities</t>
  </si>
  <si>
    <t>Payable on Demand includes items available O/N</t>
  </si>
  <si>
    <t>Not Distributed includes items with no contractual maturity and other undistributed items</t>
  </si>
  <si>
    <t>Notes:</t>
  </si>
  <si>
    <t>Other Liabilities include Liabilities to policyholders, Liabilities held for sale, Subordinated debt, Equity and Other liabilities</t>
  </si>
  <si>
    <t xml:space="preserve">
Q4
2017</t>
  </si>
  <si>
    <t>Risk exposure amount development, Q1 2015 – Q4 2016</t>
  </si>
  <si>
    <t>Risk exposure amount development from Q1 2017</t>
  </si>
  <si>
    <t>All Outstanding Subordinated Debt</t>
  </si>
  <si>
    <t>Assets under management from Q1 2017</t>
  </si>
  <si>
    <t>31 Dec
2017</t>
  </si>
  <si>
    <t>-</t>
  </si>
  <si>
    <t>Operating profit before 
Items affecting comparability</t>
  </si>
  <si>
    <t xml:space="preserve">Lending to the public*, SEK bn </t>
  </si>
  <si>
    <r>
      <t xml:space="preserve">Equity </t>
    </r>
    <r>
      <rPr>
        <vertAlign val="superscript"/>
        <sz val="9"/>
        <rFont val="Arial"/>
        <family val="2"/>
      </rPr>
      <t>1)</t>
    </r>
  </si>
  <si>
    <r>
      <rPr>
        <vertAlign val="superscript"/>
        <sz val="9"/>
        <rFont val="Arial"/>
        <family val="2"/>
      </rPr>
      <t xml:space="preserve">1) </t>
    </r>
    <r>
      <rPr>
        <sz val="9"/>
        <rFont val="Arial"/>
        <family val="2"/>
      </rPr>
      <t>CET1 ratio less minimum capital requirement of 4.5% excluding buffers. In addition to the CET1 requirements there is a total capital requirement of additional 3.5%.</t>
    </r>
  </si>
  <si>
    <r>
      <t>Shareholder's equity according to balance sheet</t>
    </r>
    <r>
      <rPr>
        <vertAlign val="superscript"/>
        <sz val="9"/>
        <color indexed="8"/>
        <rFont val="Arial"/>
        <family val="2"/>
      </rPr>
      <t xml:space="preserve"> 1)</t>
    </r>
  </si>
  <si>
    <r>
      <t xml:space="preserve">Common Equity Tier 1 capital before regulatory adjustments </t>
    </r>
    <r>
      <rPr>
        <b/>
        <vertAlign val="superscript"/>
        <sz val="9"/>
        <color indexed="8"/>
        <rFont val="Arial"/>
        <family val="2"/>
      </rPr>
      <t>2)</t>
    </r>
  </si>
  <si>
    <r>
      <rPr>
        <vertAlign val="superscript"/>
        <sz val="9"/>
        <rFont val="Arial"/>
        <family val="2"/>
      </rPr>
      <t xml:space="preserve">1) </t>
    </r>
    <r>
      <rPr>
        <sz val="9"/>
        <rFont val="Arial"/>
        <family val="2"/>
      </rPr>
      <t xml:space="preserve">The Swedish Financial Supervisory Authority has approved SEB´s application to use the net profit in measuring own funds on condition that the responsible auditors have reviewed the surplus, that the surplus is calculated in accordance with applicable accounting frameworks, that predictable costs and dividends have been deducted in accordance with EU regulation No 575/2013 and that the calculation was made in accordance with EU regulation No 241/2014. </t>
    </r>
  </si>
  <si>
    <r>
      <rPr>
        <vertAlign val="superscript"/>
        <sz val="9"/>
        <rFont val="Arial"/>
        <family val="2"/>
      </rPr>
      <t xml:space="preserve">2) </t>
    </r>
    <r>
      <rPr>
        <sz val="9"/>
        <rFont val="Arial"/>
        <family val="2"/>
      </rPr>
      <t>The Common Equity Tier 1 capital is presented on a consolidated basis, and differs from total equity according to IFRS. The insurance business contribution to equity is excluded and there is a dividend deduction calculated according to Regulation (EU) No 575/2013 (CRR).</t>
    </r>
  </si>
  <si>
    <t>19.4</t>
  </si>
  <si>
    <t>21.6</t>
  </si>
  <si>
    <t>24.2</t>
  </si>
  <si>
    <t>5.2</t>
  </si>
  <si>
    <t>Q1
2018</t>
  </si>
  <si>
    <t>2018</t>
  </si>
  <si>
    <t>Mar 
2018</t>
  </si>
  <si>
    <t xml:space="preserve">
Q1
2018</t>
  </si>
  <si>
    <t>31 Mar
2018</t>
  </si>
  <si>
    <t>NET PROFIT</t>
  </si>
  <si>
    <t>1.84</t>
  </si>
  <si>
    <t>1.83</t>
  </si>
  <si>
    <t>Net expected credit losses</t>
  </si>
  <si>
    <t>12.31</t>
  </si>
  <si>
    <t>13.43</t>
  </si>
  <si>
    <t>12.37</t>
  </si>
  <si>
    <t>8.97</t>
  </si>
  <si>
    <t>13.68</t>
  </si>
  <si>
    <t>0.57</t>
  </si>
  <si>
    <t>2.81</t>
  </si>
  <si>
    <t>2.93</t>
  </si>
  <si>
    <t>2.77</t>
  </si>
  <si>
    <t>2.62</t>
  </si>
  <si>
    <t>68.99</t>
  </si>
  <si>
    <t>70.72</t>
  </si>
  <si>
    <t>72.67</t>
  </si>
  <si>
    <t>73.60</t>
  </si>
  <si>
    <t>60.86</t>
  </si>
  <si>
    <t>62.63</t>
  </si>
  <si>
    <t>64.56</t>
  </si>
  <si>
    <t>65.18</t>
  </si>
  <si>
    <t>138.8</t>
  </si>
  <si>
    <t>134.3</t>
  </si>
  <si>
    <t>137.3</t>
  </si>
  <si>
    <t>141.5</t>
  </si>
  <si>
    <t>0.02</t>
  </si>
  <si>
    <t>19.0</t>
  </si>
  <si>
    <t>21.3</t>
  </si>
  <si>
    <t>24.1</t>
  </si>
  <si>
    <t>Net ECL level, %</t>
  </si>
  <si>
    <t>Jun 
2017</t>
  </si>
  <si>
    <t>Sep 
2017</t>
  </si>
  <si>
    <t>Dec 
2017</t>
  </si>
  <si>
    <t>Other financial assets</t>
  </si>
  <si>
    <t>Other financial liabilities</t>
  </si>
  <si>
    <t>31 Mar 2018</t>
  </si>
  <si>
    <t>Liquid assets</t>
  </si>
  <si>
    <t>Retail deposits</t>
  </si>
  <si>
    <t>Unsecured wholesale funding</t>
  </si>
  <si>
    <t>Secured wholesale funding</t>
  </si>
  <si>
    <t>Total liquidity outflows</t>
  </si>
  <si>
    <t>Secured lending</t>
  </si>
  <si>
    <t>Inflows from fully performing exposures</t>
  </si>
  <si>
    <t>Other inflows</t>
  </si>
  <si>
    <t>Total liquidity inflows</t>
  </si>
  <si>
    <t>Net liquidity outflow</t>
  </si>
  <si>
    <t>Liquidity Coverage Ratio</t>
  </si>
  <si>
    <t xml:space="preserve"> Other Nordic countries</t>
  </si>
  <si>
    <t>Germany, UK</t>
  </si>
  <si>
    <t>Electricity, gas and water supply</t>
  </si>
  <si>
    <t>Average 2018</t>
  </si>
  <si>
    <t>Baltics</t>
  </si>
  <si>
    <t>Not rated</t>
  </si>
  <si>
    <t>Effect of change in deferred front end fees</t>
  </si>
  <si>
    <r>
      <t xml:space="preserve">2) </t>
    </r>
    <r>
      <rPr>
        <sz val="9"/>
        <rFont val="SEB SansSerif"/>
        <family val="0"/>
      </rPr>
      <t>Sales defined as new contracts and extra premiums on existing contracts.</t>
    </r>
  </si>
  <si>
    <r>
      <t xml:space="preserve">3) </t>
    </r>
    <r>
      <rPr>
        <sz val="9"/>
        <rFont val="SEB SansSerif"/>
        <family val="0"/>
      </rPr>
      <t>The actual outcome of previously signed contracts can be compared with earlier assumptions and deviations can be calculated.
    The most important components consist of extensions of contracts as well as cancellations.</t>
    </r>
  </si>
  <si>
    <r>
      <t xml:space="preserve">4) </t>
    </r>
    <r>
      <rPr>
        <sz val="9"/>
        <rFont val="SEB SansSerif"/>
        <family val="0"/>
      </rPr>
      <t>Restated as a result of the implementation of IFRS 15. Effect of restate:</t>
    </r>
  </si>
  <si>
    <r>
      <t>7)</t>
    </r>
    <r>
      <rPr>
        <sz val="9"/>
        <rFont val="SEB SansSerif"/>
        <family val="0"/>
      </rPr>
      <t xml:space="preserve"> The positive effect in Q4 2016 relates to several changes such as lapse rate, assumed expenses and mortality. In Q4 2017 the major positive
    effects are from changed assumptions of expenses, growth in funds and negative effects from the right to transfer policies.</t>
    </r>
  </si>
  <si>
    <t xml:space="preserve">Loans adjusted for repos </t>
  </si>
  <si>
    <t>Loan to deposit ratio excl repos</t>
  </si>
  <si>
    <t>Additional risk exposure amount 1)</t>
  </si>
  <si>
    <t>*excluding repos</t>
  </si>
  <si>
    <t>Deposits from the public*, SEK bn</t>
  </si>
  <si>
    <t>Q2
2018</t>
  </si>
  <si>
    <t>30 Jun
2017</t>
  </si>
  <si>
    <t>30 Jun
2018</t>
  </si>
  <si>
    <t>4.63</t>
  </si>
  <si>
    <t>4.61</t>
  </si>
  <si>
    <t>1.36</t>
  </si>
  <si>
    <t>6.38</t>
  </si>
  <si>
    <t>0.46</t>
  </si>
  <si>
    <t>0.04</t>
  </si>
  <si>
    <t>19.3</t>
  </si>
  <si>
    <t>21.7</t>
  </si>
  <si>
    <t>24.7</t>
  </si>
  <si>
    <t>30 Jun 2018</t>
  </si>
  <si>
    <t xml:space="preserve">
Q2
2018</t>
  </si>
  <si>
    <t>Other business</t>
  </si>
  <si>
    <t>Gamla Liv</t>
  </si>
  <si>
    <r>
      <t>Assets under management, SEK bn</t>
    </r>
    <r>
      <rPr>
        <b/>
        <sz val="9"/>
        <rFont val="Arial"/>
        <family val="2"/>
      </rPr>
      <t>:
Sweden and International</t>
    </r>
  </si>
  <si>
    <t>1) Effect of dividend paid to the parent company</t>
  </si>
  <si>
    <t xml:space="preserve">       Effect of Restate IFRS 15 DAC</t>
  </si>
  <si>
    <t xml:space="preserve">       Other changes in accounting principles</t>
  </si>
  <si>
    <t xml:space="preserve">       Effect from divestment of SEB Pension Denmark (capital gain etc)</t>
  </si>
  <si>
    <t xml:space="preserve">       Other changes, mainly net profit</t>
  </si>
  <si>
    <t xml:space="preserve">       Total change</t>
  </si>
  <si>
    <t>2)  Effect of Restate IFRS 15 DAC</t>
  </si>
  <si>
    <t xml:space="preserve">       Adjustments of opening balance (calculation method etc)</t>
  </si>
  <si>
    <t xml:space="preserve">       Effect from divestment of SEB Pension Denmark</t>
  </si>
  <si>
    <t xml:space="preserve">       Other changes</t>
  </si>
  <si>
    <r>
      <t xml:space="preserve">Surplus values </t>
    </r>
    <r>
      <rPr>
        <vertAlign val="superscript"/>
        <sz val="9"/>
        <rFont val="Arial"/>
        <family val="2"/>
      </rPr>
      <t>2)</t>
    </r>
  </si>
  <si>
    <t>Sold operation</t>
  </si>
  <si>
    <t xml:space="preserve">  SEB Pension Denmark</t>
  </si>
  <si>
    <t xml:space="preserve">  Remaining business</t>
  </si>
  <si>
    <t>Surplus value in the SEB Group</t>
  </si>
  <si>
    <r>
      <t>1)</t>
    </r>
    <r>
      <rPr>
        <sz val="9"/>
        <rFont val="SEB SansSerif"/>
        <family val="0"/>
      </rPr>
      <t xml:space="preserve"> Adjustments of the calculation method. The implementation of IFRS 15 has a positive impact of 1,990 (impairment of deferred
    acquisition costs)</t>
    </r>
  </si>
  <si>
    <r>
      <t xml:space="preserve">9) </t>
    </r>
    <r>
      <rPr>
        <sz val="9"/>
        <rFont val="SEB SansSerif"/>
        <family val="0"/>
      </rPr>
      <t>Capitalised internal acquisition costs relating to investment contracts are reversed (IFRS 15)</t>
    </r>
  </si>
  <si>
    <t>2.10</t>
  </si>
  <si>
    <t>2.09</t>
  </si>
  <si>
    <t>Q3
2018</t>
  </si>
  <si>
    <t>0.65</t>
  </si>
  <si>
    <t>2.87</t>
  </si>
  <si>
    <t>19.7</t>
  </si>
  <si>
    <t>25.0</t>
  </si>
  <si>
    <t>4.8</t>
  </si>
  <si>
    <t>Sep 
2018</t>
  </si>
  <si>
    <t>30 Sep
2018</t>
  </si>
  <si>
    <t xml:space="preserve">
Q3
2018</t>
  </si>
  <si>
    <t>30 Sep 2018</t>
  </si>
  <si>
    <t>2.12</t>
  </si>
  <si>
    <t>10.69</t>
  </si>
  <si>
    <t>10.63</t>
  </si>
  <si>
    <t>Q4
2018</t>
  </si>
  <si>
    <t>11.55</t>
  </si>
  <si>
    <t>29.67</t>
  </si>
  <si>
    <t>12.66</t>
  </si>
  <si>
    <t>12.40</t>
  </si>
  <si>
    <t>11.52</t>
  </si>
  <si>
    <t>16.40</t>
  </si>
  <si>
    <t>13.07</t>
  </si>
  <si>
    <t>12.79</t>
  </si>
  <si>
    <t>0.67</t>
  </si>
  <si>
    <t>2.80</t>
  </si>
  <si>
    <t>69.90</t>
  </si>
  <si>
    <t>72.37</t>
  </si>
  <si>
    <t>75.07</t>
  </si>
  <si>
    <t>74.74</t>
  </si>
  <si>
    <t>60.54</t>
  </si>
  <si>
    <t>64.93</t>
  </si>
  <si>
    <t>67.60</t>
  </si>
  <si>
    <t>68.76</t>
  </si>
  <si>
    <t>138.3</t>
  </si>
  <si>
    <t>135.2</t>
  </si>
  <si>
    <t>143.4</t>
  </si>
  <si>
    <t>147.6</t>
  </si>
  <si>
    <t>Total interest-earning assets AMC and FVOCI</t>
  </si>
  <si>
    <t>Debt sec at FVPL</t>
  </si>
  <si>
    <t>Loans at FVPL</t>
  </si>
  <si>
    <t>Total interest-earning assets FVPL</t>
  </si>
  <si>
    <t>Total interest earning assets</t>
  </si>
  <si>
    <t>Issued debt securities</t>
  </si>
  <si>
    <t>Total interest-bearing liabilities AMC and FVOCI</t>
  </si>
  <si>
    <t>Deposits at FVPL</t>
  </si>
  <si>
    <t>Debt securities short position</t>
  </si>
  <si>
    <t>Issued securities at FVPL</t>
  </si>
  <si>
    <t>Total interest-bearing liabilities FVPL</t>
  </si>
  <si>
    <t>Total interest bearing liabilities</t>
  </si>
  <si>
    <t>Interest rate on interest-earning assets AMC and FVOCI</t>
  </si>
  <si>
    <t>Interest rate on interest-earning assets FVPL</t>
  </si>
  <si>
    <t>Interest rate on total interest-earning assets</t>
  </si>
  <si>
    <t>Interest rate on interest-bearing liabilities AMC and FVOCI</t>
  </si>
  <si>
    <t>Interest rate on interest-bearing liabilities FVPL</t>
  </si>
  <si>
    <t>Interest rate on total interest-bearing liabilities</t>
  </si>
  <si>
    <t>Q1 
2017</t>
  </si>
  <si>
    <t>Jun 
2018</t>
  </si>
  <si>
    <t>Dec 
2018</t>
  </si>
  <si>
    <t xml:space="preserve">* Excluding public covered bonds. 
</t>
  </si>
  <si>
    <t>** Tier 2 adn Additional Tier 1 issues assumed to be called at first call date.</t>
  </si>
  <si>
    <t xml:space="preserve">** Tier 2 adn Additional Tier 1 issues assumed to be called at first call date. </t>
  </si>
  <si>
    <t>31 Dec 2018</t>
  </si>
  <si>
    <r>
      <rPr>
        <vertAlign val="superscript"/>
        <sz val="9"/>
        <color indexed="8"/>
        <rFont val="Arial"/>
        <family val="2"/>
      </rPr>
      <t>1)</t>
    </r>
    <r>
      <rPr>
        <sz val="9"/>
        <color indexed="8"/>
        <rFont val="Arial"/>
        <family val="2"/>
      </rPr>
      <t>At 31 December 2018 an amount of SEK 91,591m was established in Additional REA in compliance with the change in SFSA's regulatory requirements, according to Article 458, for risk-weight floors in the Swedish mortgage portfolio. At 31 December 2017 an amount of SEK 15,802m was established in additional REA in 2015 in agreement with the SFSA as a measure of prudence under Capital Requirements Regulation (EU) No 575/2013 (CRR) Article 3. This amount was removed in Q1 2018 following the approval of SEB's recalibrated corporate PD model.</t>
    </r>
  </si>
  <si>
    <t xml:space="preserve">
Q4
2018</t>
  </si>
  <si>
    <t>Ba1/-/BBB</t>
  </si>
  <si>
    <t>31 Dec
2018</t>
  </si>
  <si>
    <t>Commercial property management</t>
  </si>
  <si>
    <t>Residental property management</t>
  </si>
  <si>
    <t>SEB Group, 31 December 2018</t>
  </si>
  <si>
    <t xml:space="preserve">*excluding repos </t>
  </si>
  <si>
    <t>2/6/15
/13/8</t>
  </si>
  <si>
    <r>
      <t>6)</t>
    </r>
    <r>
      <rPr>
        <sz val="9"/>
        <rFont val="SEB SansSerif"/>
        <family val="0"/>
      </rPr>
      <t xml:space="preserve"> Assumed investment return (growth in fund values) is 5.0 per cent gross before fees and taxes. Actual return results in positive or negative financial effects.</t>
    </r>
  </si>
  <si>
    <r>
      <t xml:space="preserve">8) </t>
    </r>
    <r>
      <rPr>
        <sz val="9"/>
        <rFont val="SEB SansSerif"/>
        <family val="0"/>
      </rPr>
      <t>The calculated surplus value is not included in the SEB Group's consolidated accounts. The closing balance is net of capitalised acquisition costs and deferred front end fees.</t>
    </r>
  </si>
  <si>
    <r>
      <t>5)</t>
    </r>
    <r>
      <rPr>
        <sz val="9"/>
        <rFont val="SEB SansSerif"/>
        <family val="0"/>
      </rPr>
      <t xml:space="preserve"> Acquisition costs are capitalised in the accounts and amortised according to plan. Certain front end fees are also recorded on the balance sheet and recognized as revenue in the income statement during several years. The reported change in surplus values is adjusted by the net effect of changes in deferred acquisition costs and deferred front end fees during the period.</t>
    </r>
  </si>
  <si>
    <t>2020F</t>
  </si>
  <si>
    <t>Sources: SEB Economic Research, Nordic Outlook January 2019</t>
  </si>
  <si>
    <t>*Harmonised consumer index</t>
  </si>
  <si>
    <t>Investment Managment &amp; Group functions</t>
  </si>
  <si>
    <t>whereof Investment Management</t>
  </si>
  <si>
    <t>Life</t>
  </si>
  <si>
    <t>Net interest income1)</t>
  </si>
  <si>
    <t>Other expenses1)</t>
  </si>
  <si>
    <t>Depreciation, amortisation and impairment of tangible and intangible assets1)</t>
  </si>
  <si>
    <t>1) IFRS 16 Leases is applied from 1 January 2019. The group has decided to apply the modified retrospective approach (no restatement made). Interest expense on lease liabilities and depreciation of right-of-use assets are replacing mainly rent for premises from 2019.</t>
  </si>
  <si>
    <t>2.16</t>
  </si>
  <si>
    <t>2.15</t>
  </si>
  <si>
    <t>2019</t>
  </si>
  <si>
    <t>Jan–Mar</t>
  </si>
  <si>
    <t>Full year</t>
  </si>
  <si>
    <t>Q1
2019</t>
  </si>
  <si>
    <t>12.67</t>
  </si>
  <si>
    <t>Return on equity excluding items affecting comparability1), %</t>
  </si>
  <si>
    <t>12.77</t>
  </si>
  <si>
    <t>0.68</t>
  </si>
  <si>
    <t>2.57</t>
  </si>
  <si>
    <t>Weighted average number of shares2), millions</t>
  </si>
  <si>
    <t>Weighted average number of diluted shares3), millions</t>
  </si>
  <si>
    <t>70.54</t>
  </si>
  <si>
    <t>64.00</t>
  </si>
  <si>
    <t>147.7</t>
  </si>
  <si>
    <t xml:space="preserve">Stage 3 Loans / Total Loans, gross, % </t>
  </si>
  <si>
    <t>0.58</t>
  </si>
  <si>
    <t>0.51</t>
  </si>
  <si>
    <t>0.56</t>
  </si>
  <si>
    <t xml:space="preserve">Stage 3 Loans / Total Loans, net, % </t>
  </si>
  <si>
    <t>0.36</t>
  </si>
  <si>
    <t>0.31</t>
  </si>
  <si>
    <t>0.28</t>
  </si>
  <si>
    <t>0.30</t>
  </si>
  <si>
    <t>0.35</t>
  </si>
  <si>
    <t>Liquidity Coverage Ratio (LCR)4), %</t>
  </si>
  <si>
    <t>17.6</t>
  </si>
  <si>
    <t>17.1</t>
  </si>
  <si>
    <t>Number of full time equivalents5)</t>
  </si>
  <si>
    <t xml:space="preserve">1) Dividend from VISA Europe in Sweden, transformation of SEB's German business and impairments and derecognitions of intangible IT assets in Q4 2017.  Sale of SEB Pension and UC AB in Q2 2018. </t>
  </si>
  <si>
    <t>2) The number of issued shares was 2,194,171,802. SEB owned 30,276,332 Class A shares for the equity based programmes at year-end 2018. During 2019 SEB has purchased 4,499,596 shares and 3,426,345 shares have been sold. Thus, at 31 March 2019 SEB owned 31,349,583 Class A-shares with a market value of SEK 2,523m.</t>
  </si>
  <si>
    <t>4) From 2018: EU definition, up to 2017: Swedish FSA definition.</t>
  </si>
  <si>
    <t>Total interest-bearing liabilities</t>
  </si>
  <si>
    <t>Resolution fund fee</t>
  </si>
  <si>
    <t>Deposit guarantee scheme</t>
  </si>
  <si>
    <t>Sum of NII effect</t>
  </si>
  <si>
    <t>Net interest income regulatory costs</t>
  </si>
  <si>
    <t>For the first quarter the effect from structured products offered to the public was approximately SEK 420m (Q4 2018:
 -770) in Equity related derivatives and a corresponding effect in Debt related derivatives SEK -280m (Q4 2018: 940).</t>
  </si>
  <si>
    <r>
      <t>Whereof unrealized valuation changes from counterparty risk and own credit standing in derivatives and own issued securities.</t>
    </r>
    <r>
      <rPr>
        <i/>
        <vertAlign val="superscript"/>
        <sz val="8"/>
        <rFont val="Arial"/>
        <family val="2"/>
      </rPr>
      <t>1)</t>
    </r>
  </si>
  <si>
    <r>
      <rPr>
        <vertAlign val="superscript"/>
        <sz val="8"/>
        <color indexed="8"/>
        <rFont val="Arial"/>
        <family val="2"/>
      </rPr>
      <t>1)</t>
    </r>
    <r>
      <rPr>
        <sz val="8"/>
        <color indexed="8"/>
        <rFont val="Arial"/>
        <family val="2"/>
      </rPr>
      <t xml:space="preserve"> Own credit standing from own issued securities is as of 1 January 2018 presented in Other comprehensive income.</t>
    </r>
  </si>
  <si>
    <t>Costs for premises*</t>
  </si>
  <si>
    <t>*IFRS 16 Leases is applied from 1 January 2019. Interest expense on lease liabilities and depreciation of right-of-use assets are replacing nearly all lease costs for premises from 2019.</t>
  </si>
  <si>
    <t>Assets
SEK m</t>
  </si>
  <si>
    <t>Mar 
2019</t>
  </si>
  <si>
    <t>Collateral margin</t>
  </si>
  <si>
    <t>Liabilities
SEK m</t>
  </si>
  <si>
    <t>Financial liabilities to policyholders</t>
  </si>
  <si>
    <t>31 Mar 2019</t>
  </si>
  <si>
    <t xml:space="preserve">
2019 Q1</t>
  </si>
  <si>
    <t xml:space="preserve">    of which repos and collateral margin</t>
  </si>
  <si>
    <t>Total Assets</t>
  </si>
  <si>
    <t xml:space="preserve">    of which repos, collateral margin and reg. bonds</t>
  </si>
  <si>
    <t>SEB Group 31 Mar 2019, EUR</t>
  </si>
  <si>
    <t>SEB Group 31 Mar 2019</t>
  </si>
  <si>
    <t>SEB Group 31 Dec 2019, USD</t>
  </si>
  <si>
    <t>SEB Group 31 Dec 2019, SEK</t>
  </si>
  <si>
    <t>Liquid Assets*, Group</t>
  </si>
  <si>
    <t>Level 1 assets</t>
  </si>
  <si>
    <t>Securities issued or guaranteed by sovereigns, central banks, MDBs and international organisations</t>
  </si>
  <si>
    <t>Securities issued by municipalites and PSEs</t>
  </si>
  <si>
    <t>Extremely high quality covered bonds</t>
  </si>
  <si>
    <t>Level 2 assets</t>
  </si>
  <si>
    <t>Level 2A assets</t>
  </si>
  <si>
    <t>Securities issued or guaranteed by sovereigns, central banks, municipalities and PSEs</t>
  </si>
  <si>
    <t>High quality covered bonds</t>
  </si>
  <si>
    <t>Corporate debt securities (lowest rating AA-)</t>
  </si>
  <si>
    <t>Level 2B assets</t>
  </si>
  <si>
    <t>Asset-backed securities</t>
  </si>
  <si>
    <t>Corporate debt securities (rated A+ to BBB-)</t>
  </si>
  <si>
    <t>Shares (major stock index)</t>
  </si>
  <si>
    <t>TOTAL LIQUID ASSETS</t>
  </si>
  <si>
    <t>* The Liquid Assets is presented in accordance with the template defined by the Swedish Bankers' Association. All definitions are in accordance with Liquidity Coverage Ratio in CRR.</t>
  </si>
  <si>
    <t>SEB's liquid asset , 31 Mar 2019</t>
  </si>
  <si>
    <t>Components Liquidity ratio, 31 Mar 2019 (SEK bn)</t>
  </si>
  <si>
    <t>Asset Encumbrance for the SEB Consolidated situation, 31 Mar 2019, SEK m</t>
  </si>
  <si>
    <t xml:space="preserve">
Q1
2019</t>
  </si>
  <si>
    <r>
      <t>Life external</t>
    </r>
    <r>
      <rPr>
        <vertAlign val="superscript"/>
        <sz val="9"/>
        <rFont val="Arial"/>
        <family val="2"/>
      </rPr>
      <t>1</t>
    </r>
  </si>
  <si>
    <r>
      <rPr>
        <vertAlign val="superscript"/>
        <sz val="9"/>
        <rFont val="Arial"/>
        <family val="2"/>
      </rPr>
      <t>1</t>
    </r>
    <r>
      <rPr>
        <sz val="9"/>
        <rFont val="Arial"/>
        <family val="2"/>
      </rPr>
      <t>Life external is split into asset class from Q1 2019</t>
    </r>
  </si>
  <si>
    <t>5-yr USD swap rate +385 bps</t>
  </si>
  <si>
    <t>5-yr USD swap rate +349 bps</t>
  </si>
  <si>
    <r>
      <t>Total Credit Portfolio</t>
    </r>
    <r>
      <rPr>
        <sz val="9"/>
        <rFont val="Arial"/>
        <family val="2"/>
      </rPr>
      <t xml:space="preserve"> </t>
    </r>
  </si>
  <si>
    <t>31 Mar
2019</t>
  </si>
  <si>
    <t>Collateral Margin</t>
  </si>
  <si>
    <t>SEB Group, 31 March 2019</t>
  </si>
  <si>
    <t>* As of 2019, the geographic split of the credit portfolio is now based on SEB's operations, in order to more accurately match where profit is reported. Collateral margin is reflected based on an exposure-at-default rather than a nominal amount. Repos are also included based on a exposure-at-default amount. The credit portfolio in previous periods have been restated to reflect these changes.</t>
  </si>
  <si>
    <t>Average 2019</t>
  </si>
  <si>
    <t>SEK 221bn</t>
  </si>
  <si>
    <t>Premium income:
Sweden and International</t>
  </si>
  <si>
    <r>
      <t xml:space="preserve">Adjustment opening balance </t>
    </r>
    <r>
      <rPr>
        <vertAlign val="superscript"/>
        <sz val="9"/>
        <rFont val="Arial"/>
        <family val="2"/>
      </rPr>
      <t>1)</t>
    </r>
  </si>
  <si>
    <r>
      <t xml:space="preserve">Present value of new sales </t>
    </r>
    <r>
      <rPr>
        <vertAlign val="superscript"/>
        <sz val="9"/>
        <rFont val="Arial"/>
        <family val="2"/>
      </rPr>
      <t>2)</t>
    </r>
  </si>
  <si>
    <r>
      <t xml:space="preserve">Actual outcome compared to assumptions </t>
    </r>
    <r>
      <rPr>
        <vertAlign val="superscript"/>
        <sz val="9"/>
        <rFont val="Arial"/>
        <family val="2"/>
      </rPr>
      <t>3)</t>
    </r>
  </si>
  <si>
    <r>
      <t xml:space="preserve">Effect of change in deferred acquisition costs </t>
    </r>
    <r>
      <rPr>
        <vertAlign val="superscript"/>
        <sz val="9"/>
        <rFont val="Arial"/>
        <family val="2"/>
      </rPr>
      <t>4)</t>
    </r>
  </si>
  <si>
    <r>
      <t xml:space="preserve">Change in surplus values ongoing business, net </t>
    </r>
    <r>
      <rPr>
        <b/>
        <vertAlign val="superscript"/>
        <sz val="9"/>
        <rFont val="Arial"/>
        <family val="2"/>
      </rPr>
      <t>5)</t>
    </r>
  </si>
  <si>
    <r>
      <t xml:space="preserve">Financial effects due to short term market fluctuations </t>
    </r>
    <r>
      <rPr>
        <vertAlign val="superscript"/>
        <sz val="9"/>
        <rFont val="Arial"/>
        <family val="2"/>
      </rPr>
      <t>6)</t>
    </r>
  </si>
  <si>
    <r>
      <t xml:space="preserve">Change in assumptions </t>
    </r>
    <r>
      <rPr>
        <vertAlign val="superscript"/>
        <sz val="9"/>
        <rFont val="Arial"/>
        <family val="2"/>
      </rPr>
      <t>7)</t>
    </r>
    <r>
      <rPr>
        <sz val="9"/>
        <rFont val="Arial"/>
        <family val="2"/>
      </rPr>
      <t xml:space="preserve"> </t>
    </r>
  </si>
  <si>
    <r>
      <t xml:space="preserve">Surplus values, closing balance </t>
    </r>
    <r>
      <rPr>
        <b/>
        <vertAlign val="superscript"/>
        <sz val="9"/>
        <rFont val="Arial"/>
        <family val="2"/>
      </rPr>
      <t>8)</t>
    </r>
  </si>
  <si>
    <r>
      <t xml:space="preserve">Effect from reversal of SEB internal DAC </t>
    </r>
    <r>
      <rPr>
        <vertAlign val="superscript"/>
        <sz val="9"/>
        <rFont val="Arial"/>
        <family val="2"/>
      </rPr>
      <t>9)</t>
    </r>
  </si>
  <si>
    <t>Most important assumptions (Swedish unit-linked which represent 86 per cent of the surplus value), per cent.</t>
  </si>
  <si>
    <t>7.0</t>
  </si>
  <si>
    <t>8.2</t>
  </si>
  <si>
    <t>3.2</t>
  </si>
  <si>
    <t>Investment Management &amp; Group functions</t>
  </si>
  <si>
    <t>Investment Management</t>
  </si>
  <si>
    <t xml:space="preserve">Operating profit </t>
  </si>
  <si>
    <t>SEB labelled mutual funds, SEK bn</t>
  </si>
  <si>
    <t>Net sales, SEK bn</t>
  </si>
  <si>
    <t>AuM per asset class SEB labelled mutual funds</t>
  </si>
  <si>
    <t>AuM, SEK bn</t>
  </si>
</sst>
</file>

<file path=xl/styles.xml><?xml version="1.0" encoding="utf-8"?>
<styleSheet xmlns="http://schemas.openxmlformats.org/spreadsheetml/2006/main">
  <numFmts count="6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 ##0"/>
    <numFmt numFmtId="174" formatCode="#,##0.0"/>
    <numFmt numFmtId="175" formatCode="0.0%"/>
    <numFmt numFmtId="176" formatCode="##\ ###\ ###;\-##\ ###\ ###"/>
    <numFmt numFmtId="177" formatCode="0.0000%"/>
    <numFmt numFmtId="178" formatCode="#,##0.0,"/>
    <numFmt numFmtId="179" formatCode="#,##0,,"/>
    <numFmt numFmtId="180" formatCode="[$-409]dd/mmm/yy;@"/>
    <numFmt numFmtId="181" formatCode="#,##0,"/>
    <numFmt numFmtId="182" formatCode="0_)"/>
    <numFmt numFmtId="183" formatCode="dd\ mmmm\ yyyy"/>
    <numFmt numFmtId="184" formatCode="[$-409]d\-mmm\-yy;@"/>
    <numFmt numFmtId="185" formatCode="#,##0.0,,,"/>
    <numFmt numFmtId="186" formatCode="_(* #,##0.00_);_(* \(#,##0.00\);_(* &quot;-&quot;??_);_(@_)"/>
    <numFmt numFmtId="187" formatCode="_(* #,##0_);_(* \(#,##0\);_(* &quot;-&quot;??_);_(@_)"/>
    <numFmt numFmtId="188" formatCode="[$-101041D]###\ ###\ ###\ ###\ ###\ ###\ ###\ ###\ ###\ ###\ ###\ ###\ ###\ ##0.000\ 000"/>
    <numFmt numFmtId="189" formatCode="#,##0;[Red]&quot;-&quot;#,##0"/>
    <numFmt numFmtId="190" formatCode="yyyy\-mm\-dd;@"/>
    <numFmt numFmtId="191" formatCode="0.0000"/>
    <numFmt numFmtId="192" formatCode="&quot;Yes&quot;;[Red]&quot;No&quot;"/>
    <numFmt numFmtId="193" formatCode="0.00000"/>
    <numFmt numFmtId="194" formatCode="[&gt;0]General"/>
    <numFmt numFmtId="195" formatCode="0_ ;[Red]\-0\ "/>
    <numFmt numFmtId="196" formatCode="_(* #,##0_);_(* \(#,##0\);_(* &quot;-&quot;_);_(@_)"/>
    <numFmt numFmtId="197" formatCode="_(&quot;$&quot;* #,##0_);_(&quot;$&quot;* \(#,##0\);_(&quot;$&quot;* &quot;-&quot;_);_(@_)"/>
    <numFmt numFmtId="198" formatCode="&quot;Fr.&quot;\ #,##0;[Red]&quot;Fr.&quot;\ \-#,##0"/>
    <numFmt numFmtId="199" formatCode="#,###,"/>
    <numFmt numFmtId="200" formatCode="0\.0%"/>
    <numFmt numFmtId="201" formatCode="0.0%_\"/>
    <numFmt numFmtId="202" formatCode="#,##0_ ;[Red]\-#,##0_ ;#,##0_ "/>
    <numFmt numFmtId="203" formatCode="_-* #,##0\ _€_-;\-* #,##0\ _€_-;_-* &quot;-&quot;\ _€_-;_-@_-"/>
    <numFmt numFmtId="204" formatCode="_-* #,##0.00\ _€_-;\-* #,##0.00\ _€_-;_-* &quot;-&quot;??\ _€_-;_-@_-"/>
    <numFmt numFmtId="205" formatCode="_-* #,##0\ &quot;€&quot;_-;\-* #,##0\ &quot;€&quot;_-;_-* &quot;-&quot;\ &quot;€&quot;_-;_-@_-"/>
    <numFmt numFmtId="206" formatCode="_-* #,##0.00\ &quot;€&quot;_-;\-* #,##0.00\ &quot;€&quot;_-;_-* &quot;-&quot;??\ &quot;€&quot;_-;_-@_-"/>
    <numFmt numFmtId="207" formatCode="#&quot;,&quot;###&quot;,&quot;##0_ ;\-#,##0\ "/>
    <numFmt numFmtId="208" formatCode="#&quot;,&quot;##0_ ;\-#,##0\ "/>
    <numFmt numFmtId="209" formatCode="0.00000%"/>
    <numFmt numFmtId="210" formatCode="0.000%"/>
    <numFmt numFmtId="211" formatCode="#,##0.000"/>
    <numFmt numFmtId="212" formatCode="0.000000"/>
    <numFmt numFmtId="213" formatCode="0.0000000"/>
    <numFmt numFmtId="214" formatCode="0.000"/>
    <numFmt numFmtId="215" formatCode="#,##0_ ;[Red]\-#,##0\ "/>
  </numFmts>
  <fonts count="164">
    <font>
      <sz val="10"/>
      <name val="Arial"/>
      <family val="0"/>
    </font>
    <font>
      <sz val="9"/>
      <name val="SEB Basic"/>
      <family val="3"/>
    </font>
    <font>
      <b/>
      <sz val="12"/>
      <color indexed="8"/>
      <name val="Arial"/>
      <family val="2"/>
    </font>
    <font>
      <b/>
      <sz val="9"/>
      <color indexed="8"/>
      <name val="Arial"/>
      <family val="2"/>
    </font>
    <font>
      <b/>
      <sz val="9"/>
      <name val="Arial"/>
      <family val="2"/>
    </font>
    <font>
      <sz val="9"/>
      <name val="Arial"/>
      <family val="2"/>
    </font>
    <font>
      <sz val="9"/>
      <color indexed="8"/>
      <name val="Arial"/>
      <family val="2"/>
    </font>
    <font>
      <i/>
      <sz val="9"/>
      <name val="Arial"/>
      <family val="2"/>
    </font>
    <font>
      <b/>
      <i/>
      <sz val="9"/>
      <name val="Arial"/>
      <family val="2"/>
    </font>
    <font>
      <i/>
      <sz val="9"/>
      <color indexed="8"/>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8"/>
      <color indexed="36"/>
      <name val="News Gothic"/>
      <family val="0"/>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News Gothic"/>
      <family val="0"/>
    </font>
    <font>
      <sz val="11"/>
      <color indexed="62"/>
      <name val="Calibri"/>
      <family val="2"/>
    </font>
    <font>
      <sz val="11"/>
      <color indexed="10"/>
      <name val="Calibri"/>
      <family val="2"/>
    </font>
    <font>
      <sz val="11"/>
      <color indexed="19"/>
      <name val="Calibri"/>
      <family val="2"/>
    </font>
    <font>
      <sz val="8"/>
      <name val="News Gothic"/>
      <family val="0"/>
    </font>
    <font>
      <sz val="11"/>
      <name val="Times New Roman"/>
      <family val="1"/>
    </font>
    <font>
      <b/>
      <sz val="11"/>
      <color indexed="63"/>
      <name val="Calibri"/>
      <family val="2"/>
    </font>
    <font>
      <b/>
      <sz val="18"/>
      <color indexed="62"/>
      <name val="Cambria"/>
      <family val="2"/>
    </font>
    <font>
      <b/>
      <sz val="11"/>
      <color indexed="8"/>
      <name val="Calibri"/>
      <family val="2"/>
    </font>
    <font>
      <sz val="8"/>
      <color indexed="8"/>
      <name val="Arial"/>
      <family val="2"/>
    </font>
    <font>
      <sz val="10"/>
      <name val="Helv"/>
      <family val="0"/>
    </font>
    <font>
      <b/>
      <sz val="11"/>
      <name val="Arial"/>
      <family val="2"/>
    </font>
    <font>
      <b/>
      <sz val="11"/>
      <color indexed="8"/>
      <name val="Arial"/>
      <family val="2"/>
    </font>
    <font>
      <b/>
      <sz val="10"/>
      <name val="Arial"/>
      <family val="2"/>
    </font>
    <font>
      <sz val="10"/>
      <color indexed="8"/>
      <name val="Arial"/>
      <family val="2"/>
    </font>
    <font>
      <sz val="14"/>
      <color indexed="8"/>
      <name val="Arial"/>
      <family val="2"/>
    </font>
    <font>
      <sz val="12"/>
      <name val="Arial"/>
      <family val="2"/>
    </font>
    <font>
      <sz val="14"/>
      <name val="Arial"/>
      <family val="2"/>
    </font>
    <font>
      <sz val="10"/>
      <name val="MS Sans Serif"/>
      <family val="2"/>
    </font>
    <font>
      <b/>
      <sz val="8"/>
      <color indexed="8"/>
      <name val="Arial"/>
      <family val="2"/>
    </font>
    <font>
      <sz val="11"/>
      <color indexed="8"/>
      <name val="Arial"/>
      <family val="2"/>
    </font>
    <font>
      <b/>
      <sz val="9"/>
      <color indexed="53"/>
      <name val="Tahoma"/>
      <family val="2"/>
    </font>
    <font>
      <b/>
      <sz val="9"/>
      <color indexed="56"/>
      <name val="Tahoma"/>
      <family val="2"/>
    </font>
    <font>
      <b/>
      <sz val="10"/>
      <color indexed="8"/>
      <name val="Arial"/>
      <family val="2"/>
    </font>
    <font>
      <b/>
      <sz val="12"/>
      <name val="Trebuchet MS"/>
      <family val="2"/>
    </font>
    <font>
      <sz val="10"/>
      <name val="Trebuchet MS"/>
      <family val="2"/>
    </font>
    <font>
      <b/>
      <sz val="10"/>
      <name val="Trebuchet MS"/>
      <family val="2"/>
    </font>
    <font>
      <b/>
      <sz val="11"/>
      <color indexed="52"/>
      <name val="Calibri"/>
      <family val="2"/>
    </font>
    <font>
      <sz val="11"/>
      <color indexed="5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vertAlign val="superscript"/>
      <sz val="9"/>
      <name val="Arial"/>
      <family val="2"/>
    </font>
    <font>
      <sz val="10"/>
      <name val="Times New Roman"/>
      <family val="1"/>
    </font>
    <font>
      <b/>
      <u val="single"/>
      <sz val="9"/>
      <name val="Arial"/>
      <family val="2"/>
    </font>
    <font>
      <sz val="16"/>
      <name val="Arial"/>
      <family val="2"/>
    </font>
    <font>
      <sz val="10"/>
      <color indexed="45"/>
      <name val="Arial"/>
      <family val="2"/>
    </font>
    <font>
      <sz val="10"/>
      <color indexed="10"/>
      <name val="Arial"/>
      <family val="2"/>
    </font>
    <font>
      <sz val="8"/>
      <name val="Verdana"/>
      <family val="2"/>
    </font>
    <font>
      <sz val="8"/>
      <color indexed="8"/>
      <name val="Tahoma"/>
      <family val="2"/>
    </font>
    <font>
      <sz val="11"/>
      <color indexed="8"/>
      <name val="Palatino"/>
      <family val="2"/>
    </font>
    <font>
      <sz val="11"/>
      <color indexed="9"/>
      <name val="Palatino"/>
      <family val="2"/>
    </font>
    <font>
      <sz val="9"/>
      <name val="Times New Roman"/>
      <family val="1"/>
    </font>
    <font>
      <sz val="11"/>
      <color indexed="20"/>
      <name val="Palatino"/>
      <family val="2"/>
    </font>
    <font>
      <b/>
      <sz val="11"/>
      <color indexed="10"/>
      <name val="Palatino"/>
      <family val="2"/>
    </font>
    <font>
      <b/>
      <sz val="11"/>
      <color indexed="9"/>
      <name val="Palatino"/>
      <family val="2"/>
    </font>
    <font>
      <sz val="10.5"/>
      <name val="Frutiger 45 Light"/>
      <family val="2"/>
    </font>
    <font>
      <sz val="10"/>
      <name val="CG Times"/>
      <family val="1"/>
    </font>
    <font>
      <sz val="12"/>
      <name val="Frutiger 45 Light"/>
      <family val="2"/>
    </font>
    <font>
      <i/>
      <sz val="11"/>
      <color indexed="23"/>
      <name val="Palatino"/>
      <family val="2"/>
    </font>
    <font>
      <sz val="11"/>
      <color indexed="17"/>
      <name val="Palatino"/>
      <family val="2"/>
    </font>
    <font>
      <b/>
      <sz val="15"/>
      <color indexed="62"/>
      <name val="Palatino"/>
      <family val="2"/>
    </font>
    <font>
      <b/>
      <sz val="13"/>
      <color indexed="62"/>
      <name val="Palatino"/>
      <family val="2"/>
    </font>
    <font>
      <b/>
      <sz val="11"/>
      <color indexed="62"/>
      <name val="Palatino"/>
      <family val="2"/>
    </font>
    <font>
      <sz val="11"/>
      <color indexed="62"/>
      <name val="Palatino"/>
      <family val="2"/>
    </font>
    <font>
      <sz val="10"/>
      <color indexed="12"/>
      <name val="MS Sans Serif"/>
      <family val="2"/>
    </font>
    <font>
      <sz val="11"/>
      <color indexed="10"/>
      <name val="Palatino"/>
      <family val="2"/>
    </font>
    <font>
      <sz val="11"/>
      <color indexed="19"/>
      <name val="Palatino"/>
      <family val="2"/>
    </font>
    <font>
      <sz val="10"/>
      <name val="Frutiger 55 Roman"/>
      <family val="2"/>
    </font>
    <font>
      <b/>
      <sz val="11"/>
      <color indexed="63"/>
      <name val="Palatino"/>
      <family val="2"/>
    </font>
    <font>
      <sz val="10"/>
      <name val="Frutiger 45 Light"/>
      <family val="2"/>
    </font>
    <font>
      <b/>
      <sz val="12"/>
      <color indexed="8"/>
      <name val="Frutiger 45 Light"/>
      <family val="2"/>
    </font>
    <font>
      <b/>
      <i/>
      <sz val="12"/>
      <color indexed="8"/>
      <name val="Arial"/>
      <family val="2"/>
    </font>
    <font>
      <sz val="12"/>
      <color indexed="8"/>
      <name val="Frutiger 45 Light"/>
      <family val="2"/>
    </font>
    <font>
      <sz val="12"/>
      <color indexed="8"/>
      <name val="Arial"/>
      <family val="2"/>
    </font>
    <font>
      <i/>
      <sz val="12"/>
      <color indexed="8"/>
      <name val="Arial"/>
      <family val="2"/>
    </font>
    <font>
      <b/>
      <i/>
      <sz val="12"/>
      <color indexed="8"/>
      <name val="Frutiger 45 Light"/>
      <family val="2"/>
    </font>
    <font>
      <b/>
      <sz val="16"/>
      <color indexed="63"/>
      <name val="UBSHeadline"/>
      <family val="1"/>
    </font>
    <font>
      <sz val="12"/>
      <color indexed="14"/>
      <name val="Frutiger 45 Light"/>
      <family val="2"/>
    </font>
    <font>
      <sz val="9"/>
      <color indexed="48"/>
      <name val="Arial"/>
      <family val="2"/>
    </font>
    <font>
      <b/>
      <sz val="12"/>
      <color indexed="20"/>
      <name val="Arial"/>
      <family val="2"/>
    </font>
    <font>
      <sz val="9"/>
      <color indexed="20"/>
      <name val="Arial"/>
      <family val="2"/>
    </font>
    <font>
      <b/>
      <sz val="11"/>
      <color indexed="8"/>
      <name val="Palatino"/>
      <family val="2"/>
    </font>
    <font>
      <sz val="11"/>
      <name val="Arial"/>
      <family val="2"/>
    </font>
    <font>
      <vertAlign val="superscript"/>
      <sz val="9"/>
      <color indexed="8"/>
      <name val="Arial"/>
      <family val="2"/>
    </font>
    <font>
      <i/>
      <sz val="10"/>
      <name val="Arial"/>
      <family val="2"/>
    </font>
    <font>
      <sz val="9"/>
      <color indexed="9"/>
      <name val="Arial"/>
      <family val="2"/>
    </font>
    <font>
      <b/>
      <vertAlign val="superscript"/>
      <sz val="9"/>
      <color indexed="8"/>
      <name val="Arial"/>
      <family val="2"/>
    </font>
    <font>
      <sz val="9"/>
      <name val="SEB SansSerif"/>
      <family val="0"/>
    </font>
    <font>
      <vertAlign val="superscript"/>
      <sz val="9"/>
      <name val="SEB SansSerif"/>
      <family val="0"/>
    </font>
    <font>
      <b/>
      <sz val="10"/>
      <color indexed="9"/>
      <name val="Arial"/>
      <family val="2"/>
    </font>
    <font>
      <sz val="8"/>
      <color indexed="8"/>
      <name val="SEB SansSerif"/>
      <family val="0"/>
    </font>
    <font>
      <u val="single"/>
      <sz val="10"/>
      <color indexed="12"/>
      <name val="Arial"/>
      <family val="2"/>
    </font>
    <font>
      <b/>
      <i/>
      <sz val="10"/>
      <color indexed="8"/>
      <name val="Arial"/>
      <family val="2"/>
    </font>
    <font>
      <b/>
      <sz val="10"/>
      <color indexed="18"/>
      <name val="Arial"/>
      <family val="2"/>
    </font>
    <font>
      <b/>
      <sz val="22"/>
      <color indexed="18"/>
      <name val="Times New Roman"/>
      <family val="1"/>
    </font>
    <font>
      <sz val="9"/>
      <color indexed="8"/>
      <name val="SEB SansSerif"/>
      <family val="0"/>
    </font>
    <font>
      <i/>
      <sz val="8"/>
      <name val="Arial"/>
      <family val="2"/>
    </font>
    <font>
      <b/>
      <sz val="9"/>
      <name val="Ariel"/>
      <family val="0"/>
    </font>
    <font>
      <sz val="9"/>
      <name val="Ariel"/>
      <family val="0"/>
    </font>
    <font>
      <b/>
      <i/>
      <sz val="9"/>
      <color indexed="8"/>
      <name val="Arial"/>
      <family val="2"/>
    </font>
    <font>
      <sz val="9"/>
      <color indexed="10"/>
      <name val="Arial"/>
      <family val="2"/>
    </font>
    <font>
      <sz val="10"/>
      <name val="SEB SansSerif"/>
      <family val="0"/>
    </font>
    <font>
      <b/>
      <sz val="9"/>
      <color indexed="8"/>
      <name val="Ariel"/>
      <family val="0"/>
    </font>
    <font>
      <sz val="10"/>
      <name val="Ariel"/>
      <family val="0"/>
    </font>
    <font>
      <sz val="9"/>
      <color indexed="8"/>
      <name val="Ariel"/>
      <family val="0"/>
    </font>
    <font>
      <sz val="8"/>
      <color indexed="8"/>
      <name val="Ariel"/>
      <family val="0"/>
    </font>
    <font>
      <u val="single"/>
      <sz val="9"/>
      <color indexed="8"/>
      <name val="Ariel"/>
      <family val="0"/>
    </font>
    <font>
      <b/>
      <sz val="10"/>
      <name val="Ariel"/>
      <family val="0"/>
    </font>
    <font>
      <i/>
      <vertAlign val="superscript"/>
      <sz val="8"/>
      <name val="Arial"/>
      <family val="2"/>
    </font>
    <font>
      <vertAlign val="superscript"/>
      <sz val="8"/>
      <color indexed="8"/>
      <name val="Arial"/>
      <family val="2"/>
    </font>
    <font>
      <b/>
      <sz val="11"/>
      <name val="Calibri"/>
      <family val="2"/>
    </font>
    <font>
      <sz val="11"/>
      <color indexed="18"/>
      <name val="Calibri"/>
      <family val="2"/>
    </font>
    <font>
      <sz val="10"/>
      <color indexed="8"/>
      <name val="Calibri"/>
      <family val="2"/>
    </font>
    <font>
      <sz val="11"/>
      <color indexed="23"/>
      <name val="Calibri"/>
      <family val="2"/>
    </font>
    <font>
      <sz val="11"/>
      <color indexed="60"/>
      <name val="Calibri"/>
      <family val="2"/>
    </font>
    <font>
      <sz val="10"/>
      <color indexed="8"/>
      <name val="SEB Basic"/>
      <family val="2"/>
    </font>
    <font>
      <b/>
      <sz val="9"/>
      <color indexed="9"/>
      <name val="Arial"/>
      <family val="2"/>
    </font>
    <font>
      <sz val="9"/>
      <color indexed="9"/>
      <name val="Ariel"/>
      <family val="0"/>
    </font>
    <font>
      <b/>
      <sz val="9"/>
      <color indexed="9"/>
      <name val="Ariel"/>
      <family val="0"/>
    </font>
    <font>
      <sz val="10"/>
      <color indexed="8"/>
      <name val="Ariel"/>
      <family val="0"/>
    </font>
    <font>
      <b/>
      <sz val="10"/>
      <color indexed="8"/>
      <name val="Ariel"/>
      <family val="0"/>
    </font>
    <font>
      <i/>
      <u val="single"/>
      <sz val="9"/>
      <color indexed="8"/>
      <name val="Arial"/>
      <family val="2"/>
    </font>
    <font>
      <sz val="1"/>
      <color indexed="8"/>
      <name val="ZWAdobeF"/>
      <family val="0"/>
    </font>
    <font>
      <b/>
      <vertAlign val="superscript"/>
      <sz val="9"/>
      <name val="Arial"/>
      <family val="2"/>
    </font>
    <font>
      <sz val="10"/>
      <color indexed="8"/>
      <name val="SEB SansSerif"/>
      <family val="2"/>
    </font>
    <font>
      <sz val="11"/>
      <color theme="1"/>
      <name val="Calibri"/>
      <family val="2"/>
    </font>
    <font>
      <sz val="11"/>
      <color rgb="FF9C0006"/>
      <name val="Calibri"/>
      <family val="2"/>
    </font>
    <font>
      <sz val="10"/>
      <color theme="1"/>
      <name val="Calibri"/>
      <family val="2"/>
    </font>
    <font>
      <sz val="11"/>
      <color rgb="FF3F3F76"/>
      <name val="Calibri"/>
      <family val="2"/>
    </font>
    <font>
      <sz val="10"/>
      <color theme="1"/>
      <name val="SEB Basic"/>
      <family val="2"/>
    </font>
    <font>
      <sz val="10"/>
      <color theme="1"/>
      <name val="SEB SansSerif"/>
      <family val="2"/>
    </font>
    <font>
      <sz val="11"/>
      <color rgb="FF000000"/>
      <name val="Calibri"/>
      <family val="2"/>
    </font>
    <font>
      <sz val="11"/>
      <color theme="1"/>
      <name val="Arial"/>
      <family val="2"/>
    </font>
    <font>
      <sz val="8"/>
      <color theme="1"/>
      <name val="Tahoma"/>
      <family val="2"/>
    </font>
    <font>
      <sz val="10"/>
      <color theme="1"/>
      <name val="Arial"/>
      <family val="2"/>
    </font>
    <font>
      <b/>
      <sz val="10"/>
      <color theme="1"/>
      <name val="Arial"/>
      <family val="2"/>
    </font>
    <font>
      <sz val="9"/>
      <color theme="1"/>
      <name val="Arial"/>
      <family val="2"/>
    </font>
    <font>
      <sz val="9"/>
      <color theme="0"/>
      <name val="Arial"/>
      <family val="2"/>
    </font>
    <font>
      <b/>
      <sz val="9"/>
      <color theme="0"/>
      <name val="Arial"/>
      <family val="2"/>
    </font>
    <font>
      <b/>
      <sz val="9"/>
      <color theme="1"/>
      <name val="Arial"/>
      <family val="2"/>
    </font>
    <font>
      <sz val="9"/>
      <color rgb="FF000000"/>
      <name val="Arial"/>
      <family val="2"/>
    </font>
    <font>
      <b/>
      <sz val="9"/>
      <color rgb="FF000000"/>
      <name val="Arial"/>
      <family val="2"/>
    </font>
    <font>
      <sz val="8"/>
      <color rgb="FF000000"/>
      <name val="Arial"/>
      <family val="2"/>
    </font>
    <font>
      <sz val="9"/>
      <color theme="0"/>
      <name val="Ariel"/>
      <family val="0"/>
    </font>
    <font>
      <b/>
      <sz val="9"/>
      <color theme="0"/>
      <name val="Ariel"/>
      <family val="0"/>
    </font>
    <font>
      <sz val="10"/>
      <color theme="1"/>
      <name val="Ariel"/>
      <family val="0"/>
    </font>
    <font>
      <b/>
      <sz val="10"/>
      <color theme="1"/>
      <name val="Ariel"/>
      <family val="0"/>
    </font>
    <font>
      <i/>
      <u val="single"/>
      <sz val="9"/>
      <color theme="1"/>
      <name val="Arial"/>
      <family val="2"/>
    </font>
    <font>
      <i/>
      <sz val="9"/>
      <color theme="1"/>
      <name val="Arial"/>
      <family val="2"/>
    </font>
    <font>
      <sz val="9"/>
      <color rgb="FFFF0000"/>
      <name val="Arial"/>
      <family val="2"/>
    </font>
  </fonts>
  <fills count="54">
    <fill>
      <patternFill/>
    </fill>
    <fill>
      <patternFill patternType="gray125"/>
    </fill>
    <fill>
      <patternFill patternType="solid">
        <fgColor indexed="46"/>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3"/>
        <bgColor indexed="64"/>
      </patternFill>
    </fill>
    <fill>
      <patternFill patternType="solid">
        <fgColor theme="8" tint="0.5999900102615356"/>
        <bgColor indexed="64"/>
      </patternFill>
    </fill>
    <fill>
      <patternFill patternType="solid">
        <fgColor indexed="11"/>
        <bgColor indexed="64"/>
      </patternFill>
    </fill>
    <fill>
      <patternFill patternType="solid">
        <fgColor indexed="51"/>
        <bgColor indexed="64"/>
      </patternFill>
    </fill>
    <fill>
      <patternFill patternType="solid">
        <fgColor indexed="5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6"/>
        <bgColor indexed="64"/>
      </patternFill>
    </fill>
    <fill>
      <patternFill patternType="solid">
        <fgColor indexed="54"/>
        <bgColor indexed="64"/>
      </patternFill>
    </fill>
    <fill>
      <patternFill patternType="solid">
        <fgColor indexed="10"/>
        <bgColor indexed="64"/>
      </patternFill>
    </fill>
    <fill>
      <patternFill patternType="solid">
        <fgColor rgb="FFFFC7CE"/>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23"/>
        <bgColor indexed="64"/>
      </patternFill>
    </fill>
    <fill>
      <patternFill patternType="solid">
        <fgColor indexed="62"/>
        <bgColor indexed="64"/>
      </patternFill>
    </fill>
    <fill>
      <patternFill patternType="solid">
        <fgColor indexed="57"/>
        <bgColor indexed="64"/>
      </patternFill>
    </fill>
    <fill>
      <patternFill patternType="solid">
        <fgColor rgb="FFFFCC99"/>
        <bgColor indexed="64"/>
      </patternFill>
    </fill>
    <fill>
      <patternFill patternType="solid">
        <fgColor indexed="13"/>
        <bgColor indexed="64"/>
      </patternFill>
    </fill>
    <fill>
      <patternFill patternType="solid">
        <fgColor indexed="13"/>
        <bgColor indexed="64"/>
      </patternFill>
    </fill>
    <fill>
      <patternFill patternType="solid">
        <fgColor rgb="FFFFEB9C"/>
        <bgColor indexed="64"/>
      </patternFill>
    </fill>
    <fill>
      <patternFill patternType="solid">
        <fgColor indexed="18"/>
        <bgColor indexed="64"/>
      </patternFill>
    </fill>
    <fill>
      <patternFill patternType="solid">
        <fgColor indexed="50"/>
        <bgColor indexed="64"/>
      </patternFill>
    </fill>
    <fill>
      <patternFill patternType="solid">
        <fgColor indexed="21"/>
        <bgColor indexed="64"/>
      </patternFill>
    </fill>
    <fill>
      <patternFill patternType="lightUp">
        <fgColor indexed="48"/>
        <bgColor indexed="30"/>
      </patternFill>
    </fill>
    <fill>
      <patternFill patternType="solid">
        <fgColor indexed="40"/>
        <bgColor indexed="64"/>
      </patternFill>
    </fill>
    <fill>
      <patternFill patternType="solid">
        <fgColor indexed="41"/>
        <bgColor indexed="64"/>
      </patternFill>
    </fill>
    <fill>
      <patternFill patternType="solid">
        <fgColor indexed="38"/>
        <bgColor indexed="64"/>
      </patternFill>
    </fill>
    <fill>
      <patternFill patternType="solid">
        <fgColor indexed="14"/>
        <bgColor indexed="64"/>
      </patternFill>
    </fill>
    <fill>
      <patternFill patternType="mediumGray">
        <fgColor indexed="45"/>
        <bgColor indexed="9"/>
      </patternFill>
    </fill>
    <fill>
      <patternFill patternType="lightGray">
        <fgColor indexed="45"/>
        <bgColor indexed="9"/>
      </patternFill>
    </fill>
    <fill>
      <patternFill patternType="solid">
        <fgColor theme="0"/>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tint="-0.24993999302387238"/>
        <bgColor indexed="64"/>
      </patternFill>
    </fill>
    <fill>
      <patternFill patternType="solid">
        <fgColor theme="3" tint="0.39998000860214233"/>
        <bgColor indexed="64"/>
      </patternFill>
    </fill>
    <fill>
      <patternFill patternType="solid">
        <fgColor rgb="FFBFBFBF"/>
        <bgColor indexed="64"/>
      </patternFill>
    </fill>
    <fill>
      <patternFill patternType="solid">
        <fgColor rgb="FFBFBFBF"/>
        <bgColor indexed="64"/>
      </patternFill>
    </fill>
    <fill>
      <patternFill patternType="solid">
        <fgColor rgb="FFFFFFFF"/>
        <bgColor indexed="64"/>
      </patternFill>
    </fill>
    <fill>
      <patternFill patternType="solid">
        <fgColor theme="3" tint="0.3999499976634979"/>
        <bgColor indexed="64"/>
      </patternFill>
    </fill>
  </fills>
  <borders count="73">
    <border>
      <left/>
      <right/>
      <top/>
      <bottom/>
      <diagonal/>
    </border>
    <border>
      <left/>
      <right style="thin">
        <color indexed="45"/>
      </right>
      <top style="thin">
        <color indexed="63"/>
      </top>
      <bottom style="thin">
        <color indexed="18"/>
      </bottom>
    </border>
    <border>
      <left/>
      <right/>
      <top/>
      <bottom style="thin">
        <color indexed="18"/>
      </bottom>
    </border>
    <border>
      <left style="thin">
        <color indexed="22"/>
      </left>
      <right style="thin">
        <color indexed="22"/>
      </right>
      <top style="thin">
        <color indexed="22"/>
      </top>
      <bottom style="thin">
        <color indexed="22"/>
      </bottom>
    </border>
    <border>
      <left style="thin">
        <color rgb="FFDDDDDD"/>
      </left>
      <right style="thin">
        <color rgb="FFDDDDDD"/>
      </right>
      <top style="thin">
        <color rgb="FFDDDDDD"/>
      </top>
      <bottom style="thin">
        <color rgb="FFDDDDDD"/>
      </bottom>
    </border>
    <border>
      <left/>
      <right/>
      <top style="thin">
        <color indexed="60"/>
      </top>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ck">
        <color indexed="10"/>
      </left>
      <right/>
      <top style="thick">
        <color indexed="10"/>
      </top>
      <bottom/>
    </border>
    <border>
      <left style="thin"/>
      <right>
        <color indexed="63"/>
      </right>
      <top style="thin"/>
      <bottom>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right/>
      <top style="thin"/>
      <bottom style="thin"/>
    </border>
    <border>
      <left style="thin">
        <color rgb="FF7F7F7F"/>
      </left>
      <right style="thin">
        <color rgb="FF7F7F7F"/>
      </right>
      <top style="thin">
        <color rgb="FF7F7F7F"/>
      </top>
      <bottom style="thin">
        <color rgb="FF7F7F7F"/>
      </bottom>
    </border>
    <border>
      <left style="thin"/>
      <right style="thin"/>
      <top/>
      <bottom/>
    </border>
    <border>
      <left style="thin"/>
      <right style="thin"/>
      <top style="thin"/>
      <bottom/>
    </border>
    <border>
      <left>
        <color indexed="63"/>
      </left>
      <right>
        <color indexed="63"/>
      </right>
      <top>
        <color indexed="63"/>
      </top>
      <bottom style="double">
        <color indexed="10"/>
      </bottom>
    </border>
    <border>
      <left>
        <color indexed="63"/>
      </left>
      <right>
        <color indexed="63"/>
      </right>
      <top>
        <color indexed="63"/>
      </top>
      <bottom style="thin"/>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color indexed="63"/>
      </left>
      <right style="thin"/>
      <top>
        <color indexed="63"/>
      </top>
      <bottom>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right/>
      <top style="thin">
        <color indexed="48"/>
      </top>
      <bottom style="thin">
        <color indexed="48"/>
      </bottom>
    </border>
    <border>
      <left>
        <color indexed="63"/>
      </left>
      <right>
        <color indexed="63"/>
      </right>
      <top>
        <color indexed="63"/>
      </top>
      <bottom style="medium"/>
    </border>
    <border>
      <left>
        <color indexed="63"/>
      </left>
      <right>
        <color indexed="63"/>
      </right>
      <top>
        <color indexed="63"/>
      </top>
      <bottom style="thin">
        <color indexed="55"/>
      </bottom>
    </border>
    <border>
      <left style="thin">
        <color indexed="51"/>
      </left>
      <right style="thin">
        <color indexed="51"/>
      </right>
      <top/>
      <bottom/>
    </border>
    <border>
      <left>
        <color indexed="63"/>
      </left>
      <right>
        <color indexed="63"/>
      </right>
      <top style="thin">
        <color indexed="62"/>
      </top>
      <bottom style="double">
        <color indexed="62"/>
      </bottom>
    </border>
    <border>
      <left>
        <color indexed="63"/>
      </left>
      <right>
        <color indexed="63"/>
      </right>
      <top style="thin">
        <color indexed="56"/>
      </top>
      <bottom style="double">
        <color indexed="56"/>
      </bottom>
    </border>
    <border>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thin"/>
      <bottom style="medium"/>
    </border>
    <border>
      <left>
        <color indexed="63"/>
      </left>
      <right style="medium"/>
      <top>
        <color indexed="63"/>
      </top>
      <bottom>
        <color indexed="63"/>
      </bottom>
    </border>
    <border>
      <left>
        <color indexed="63"/>
      </left>
      <right style="medium"/>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right/>
      <top style="medium"/>
      <bottom style="medium"/>
    </border>
    <border>
      <left>
        <color indexed="63"/>
      </left>
      <right>
        <color indexed="63"/>
      </right>
      <top style="dotted"/>
      <bottom>
        <color indexed="63"/>
      </bottom>
    </border>
    <border>
      <left>
        <color indexed="63"/>
      </left>
      <right>
        <color indexed="63"/>
      </right>
      <top style="medium"/>
      <bottom>
        <color indexed="63"/>
      </bottom>
    </border>
    <border>
      <left style="medium"/>
      <right/>
      <top style="medium"/>
      <bottom style="medium"/>
    </border>
    <border>
      <left style="medium"/>
      <right style="thin"/>
      <top style="medium"/>
      <bottom/>
    </border>
    <border>
      <left/>
      <right style="thin"/>
      <top style="medium"/>
      <bottom/>
    </border>
    <border>
      <left style="thin"/>
      <right style="thin"/>
      <top style="medium"/>
      <bottom/>
    </border>
    <border>
      <left style="thin"/>
      <right/>
      <top style="medium"/>
      <bottom/>
    </border>
    <border>
      <left style="thin"/>
      <right style="medium"/>
      <top style="medium"/>
      <bottom/>
    </border>
    <border>
      <left style="medium"/>
      <right style="thin"/>
      <top/>
      <bottom style="medium"/>
    </border>
    <border>
      <left/>
      <right style="thin"/>
      <top/>
      <bottom style="medium"/>
    </border>
    <border>
      <left style="thin"/>
      <right style="thin"/>
      <top/>
      <bottom style="medium"/>
    </border>
    <border>
      <left style="thin"/>
      <right/>
      <top/>
      <bottom style="medium"/>
    </border>
    <border>
      <left style="thin"/>
      <right style="medium"/>
      <top/>
      <bottom style="medium"/>
    </border>
    <border>
      <left style="medium"/>
      <right style="thin"/>
      <top/>
      <bottom/>
    </border>
    <border>
      <left style="thin"/>
      <right style="medium"/>
      <top/>
      <bottom/>
    </border>
    <border>
      <left style="medium"/>
      <right style="thin"/>
      <top style="medium"/>
      <bottom style="medium"/>
    </border>
    <border>
      <left/>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thin"/>
      <right style="thin"/>
      <top/>
      <bottom style="thin"/>
    </border>
    <border>
      <left style="medium"/>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right style="medium"/>
      <top style="medium"/>
      <bottom style="medium"/>
    </border>
    <border>
      <left style="medium"/>
      <right>
        <color indexed="63"/>
      </right>
      <top style="thin"/>
      <bottom>
        <color indexed="63"/>
      </bottom>
    </border>
    <border>
      <left>
        <color indexed="63"/>
      </left>
      <right style="medium"/>
      <top style="thin"/>
      <bottom>
        <color indexed="63"/>
      </bottom>
    </border>
  </borders>
  <cellStyleXfs count="8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202" fontId="5" fillId="2" borderId="1">
      <alignment/>
      <protection/>
    </xf>
    <xf numFmtId="0" fontId="40" fillId="0" borderId="0">
      <alignment/>
      <protection/>
    </xf>
    <xf numFmtId="0" fontId="5" fillId="0" borderId="2">
      <alignment/>
      <protection/>
    </xf>
    <xf numFmtId="0" fontId="0" fillId="0" borderId="0">
      <alignment vertical="center"/>
      <protection/>
    </xf>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5" borderId="0" applyNumberFormat="0" applyBorder="0" applyAlignment="0" applyProtection="0"/>
    <xf numFmtId="0" fontId="11" fillId="8" borderId="0" applyNumberFormat="0" applyBorder="0" applyAlignment="0" applyProtection="0"/>
    <xf numFmtId="0" fontId="11" fillId="3" borderId="0" applyNumberFormat="0" applyBorder="0" applyAlignment="0" applyProtection="0"/>
    <xf numFmtId="0" fontId="11" fillId="9" borderId="0" applyNumberFormat="0" applyBorder="0" applyAlignment="0" applyProtection="0"/>
    <xf numFmtId="0" fontId="11" fillId="4"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2"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6" borderId="0" applyNumberFormat="0" applyBorder="0" applyAlignment="0" applyProtection="0"/>
    <xf numFmtId="0" fontId="11" fillId="5" borderId="0" applyNumberFormat="0" applyBorder="0" applyAlignment="0" applyProtection="0"/>
    <xf numFmtId="0" fontId="63" fillId="7" borderId="0" applyNumberFormat="0" applyBorder="0" applyAlignment="0" applyProtection="0"/>
    <xf numFmtId="0" fontId="63" fillId="4" borderId="0" applyNumberFormat="0" applyBorder="0" applyAlignment="0" applyProtection="0"/>
    <xf numFmtId="0" fontId="63" fillId="11" borderId="0" applyNumberFormat="0" applyBorder="0" applyAlignment="0" applyProtection="0"/>
    <xf numFmtId="0" fontId="63" fillId="9" borderId="0" applyNumberFormat="0" applyBorder="0" applyAlignment="0" applyProtection="0"/>
    <xf numFmtId="0" fontId="139" fillId="12" borderId="0" applyNumberFormat="0" applyBorder="0" applyAlignment="0" applyProtection="0"/>
    <xf numFmtId="0" fontId="63" fillId="7" borderId="0" applyNumberFormat="0" applyBorder="0" applyAlignment="0" applyProtection="0"/>
    <xf numFmtId="0" fontId="63" fillId="5" borderId="0" applyNumberFormat="0" applyBorder="0" applyAlignment="0" applyProtection="0"/>
    <xf numFmtId="0" fontId="11" fillId="3" borderId="0" applyNumberFormat="0" applyBorder="0" applyAlignment="0" applyProtection="0"/>
    <xf numFmtId="0" fontId="11" fillId="7" borderId="0" applyNumberFormat="0" applyBorder="0" applyAlignment="0" applyProtection="0"/>
    <xf numFmtId="0" fontId="11" fillId="4" borderId="0" applyNumberFormat="0" applyBorder="0" applyAlignment="0" applyProtection="0"/>
    <xf numFmtId="0" fontId="11" fillId="13" borderId="0" applyNumberFormat="0" applyBorder="0" applyAlignment="0" applyProtection="0"/>
    <xf numFmtId="0" fontId="11" fillId="11" borderId="0" applyNumberFormat="0" applyBorder="0" applyAlignment="0" applyProtection="0"/>
    <xf numFmtId="0" fontId="11" fillId="2" borderId="0" applyNumberFormat="0" applyBorder="0" applyAlignment="0" applyProtection="0"/>
    <xf numFmtId="0" fontId="11" fillId="9" borderId="0" applyNumberFormat="0" applyBorder="0" applyAlignment="0" applyProtection="0"/>
    <xf numFmtId="0" fontId="11" fillId="3" borderId="0" applyNumberFormat="0" applyBorder="0" applyAlignment="0" applyProtection="0"/>
    <xf numFmtId="0" fontId="11" fillId="7" borderId="0" applyNumberFormat="0" applyBorder="0" applyAlignment="0" applyProtection="0"/>
    <xf numFmtId="0" fontId="11" fillId="14" borderId="0" applyNumberFormat="0" applyBorder="0" applyAlignment="0" applyProtection="0"/>
    <xf numFmtId="0" fontId="11" fillId="5" borderId="0" applyNumberFormat="0" applyBorder="0" applyAlignment="0" applyProtection="0"/>
    <xf numFmtId="0" fontId="64" fillId="7" borderId="0" applyNumberFormat="0" applyBorder="0" applyAlignment="0" applyProtection="0"/>
    <xf numFmtId="0" fontId="64" fillId="15" borderId="0" applyNumberFormat="0" applyBorder="0" applyAlignment="0" applyProtection="0"/>
    <xf numFmtId="0" fontId="64" fillId="14" borderId="0" applyNumberFormat="0" applyBorder="0" applyAlignment="0" applyProtection="0"/>
    <xf numFmtId="0" fontId="64" fillId="9" borderId="0" applyNumberFormat="0" applyBorder="0" applyAlignment="0" applyProtection="0"/>
    <xf numFmtId="0" fontId="64" fillId="7" borderId="0" applyNumberFormat="0" applyBorder="0" applyAlignment="0" applyProtection="0"/>
    <xf numFmtId="0" fontId="64" fillId="4" borderId="0" applyNumberFormat="0" applyBorder="0" applyAlignment="0" applyProtection="0"/>
    <xf numFmtId="0" fontId="12" fillId="16" borderId="0" applyNumberFormat="0" applyBorder="0" applyAlignment="0" applyProtection="0"/>
    <xf numFmtId="0" fontId="12" fillId="7" borderId="0" applyNumberFormat="0" applyBorder="0" applyAlignment="0" applyProtection="0"/>
    <xf numFmtId="0" fontId="12" fillId="4" borderId="0" applyNumberFormat="0" applyBorder="0" applyAlignment="0" applyProtection="0"/>
    <xf numFmtId="0" fontId="12" fillId="15"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7" borderId="0" applyNumberFormat="0" applyBorder="0" applyAlignment="0" applyProtection="0"/>
    <xf numFmtId="0" fontId="12" fillId="9" borderId="0" applyNumberFormat="0" applyBorder="0" applyAlignment="0" applyProtection="0"/>
    <xf numFmtId="0" fontId="12" fillId="18" borderId="0" applyNumberFormat="0" applyBorder="0" applyAlignment="0" applyProtection="0"/>
    <xf numFmtId="0" fontId="12" fillId="7" borderId="0" applyNumberFormat="0" applyBorder="0" applyAlignment="0" applyProtection="0"/>
    <xf numFmtId="0" fontId="12" fillId="19" borderId="0" applyNumberFormat="0" applyBorder="0" applyAlignment="0" applyProtection="0"/>
    <xf numFmtId="0" fontId="12" fillId="4" borderId="0" applyNumberFormat="0" applyBorder="0" applyAlignment="0" applyProtection="0"/>
    <xf numFmtId="0" fontId="64" fillId="20" borderId="0" applyNumberFormat="0" applyBorder="0" applyAlignment="0" applyProtection="0"/>
    <xf numFmtId="0" fontId="64" fillId="15" borderId="0" applyNumberFormat="0" applyBorder="0" applyAlignment="0" applyProtection="0"/>
    <xf numFmtId="0" fontId="64" fillId="14" borderId="0" applyNumberFormat="0" applyBorder="0" applyAlignment="0" applyProtection="0"/>
    <xf numFmtId="0" fontId="64" fillId="21" borderId="0" applyNumberFormat="0" applyBorder="0" applyAlignment="0" applyProtection="0"/>
    <xf numFmtId="0" fontId="64" fillId="18" borderId="0" applyNumberFormat="0" applyBorder="0" applyAlignment="0" applyProtection="0"/>
    <xf numFmtId="0" fontId="64" fillId="22" borderId="0" applyNumberFormat="0" applyBorder="0" applyAlignment="0" applyProtection="0"/>
    <xf numFmtId="0" fontId="0" fillId="5" borderId="3" applyNumberFormat="0" applyFont="0" applyAlignment="0" applyProtection="0"/>
    <xf numFmtId="0" fontId="0" fillId="5" borderId="3" applyNumberFormat="0" applyFont="0" applyAlignment="0" applyProtection="0"/>
    <xf numFmtId="0" fontId="0" fillId="5" borderId="3" applyNumberFormat="0" applyFont="0" applyAlignment="0" applyProtection="0"/>
    <xf numFmtId="3" fontId="124" fillId="0" borderId="4">
      <alignment/>
      <protection/>
    </xf>
    <xf numFmtId="0" fontId="65" fillId="0" borderId="0">
      <alignment/>
      <protection/>
    </xf>
    <xf numFmtId="0" fontId="140" fillId="23" borderId="0" applyNumberFormat="0" applyBorder="0" applyAlignment="0" applyProtection="0"/>
    <xf numFmtId="0" fontId="66" fillId="2" borderId="0" applyNumberFormat="0" applyBorder="0" applyAlignment="0" applyProtection="0"/>
    <xf numFmtId="3" fontId="0" fillId="0" borderId="5" applyNumberFormat="0" applyFont="0" applyFill="0" applyBorder="0" applyAlignment="0" applyProtection="0"/>
    <xf numFmtId="0" fontId="49" fillId="24" borderId="6" applyNumberFormat="0" applyAlignment="0" applyProtection="0"/>
    <xf numFmtId="0" fontId="14" fillId="25" borderId="6" applyNumberFormat="0" applyAlignment="0" applyProtection="0"/>
    <xf numFmtId="0" fontId="18" fillId="10" borderId="0" applyNumberFormat="0" applyBorder="0" applyAlignment="0" applyProtection="0"/>
    <xf numFmtId="0" fontId="18" fillId="7" borderId="0" applyNumberFormat="0" applyBorder="0" applyAlignment="0" applyProtection="0"/>
    <xf numFmtId="0" fontId="14" fillId="25" borderId="6" applyNumberFormat="0" applyAlignment="0" applyProtection="0"/>
    <xf numFmtId="0" fontId="67" fillId="25" borderId="6" applyNumberFormat="0" applyAlignment="0" applyProtection="0"/>
    <xf numFmtId="0" fontId="68" fillId="26" borderId="7" applyNumberFormat="0" applyAlignment="0" applyProtection="0"/>
    <xf numFmtId="3" fontId="60" fillId="25" borderId="8" applyFont="0" applyFill="0" applyProtection="0">
      <alignment horizontal="right"/>
    </xf>
    <xf numFmtId="0" fontId="103" fillId="27" borderId="0" applyNumberFormat="0" applyFont="0" applyFill="0" applyBorder="0" applyAlignment="0" applyProtection="0"/>
    <xf numFmtId="43" fontId="61" fillId="0" borderId="0" applyFont="0" applyFill="0" applyBorder="0" applyAlignment="0" applyProtection="0"/>
    <xf numFmtId="186" fontId="0" fillId="0" borderId="0" applyFont="0" applyFill="0" applyBorder="0" applyAlignment="0" applyProtection="0"/>
    <xf numFmtId="171" fontId="0" fillId="0" borderId="0" applyFont="0" applyFill="0" applyBorder="0" applyAlignment="0" applyProtection="0"/>
    <xf numFmtId="186" fontId="56" fillId="0" borderId="0" applyFont="0" applyFill="0" applyBorder="0" applyAlignment="0" applyProtection="0"/>
    <xf numFmtId="186" fontId="0" fillId="0" borderId="0" applyFont="0" applyFill="0" applyBorder="0" applyAlignment="0" applyProtection="0"/>
    <xf numFmtId="186" fontId="56"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86" fontId="0" fillId="0" borderId="0" applyFont="0" applyFill="0" applyBorder="0" applyAlignment="0" applyProtection="0"/>
    <xf numFmtId="171" fontId="141"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171" fontId="0" fillId="0" borderId="0" applyFont="0" applyFill="0" applyBorder="0" applyAlignment="0" applyProtection="0"/>
    <xf numFmtId="186" fontId="0" fillId="0" borderId="0" applyFont="0" applyFill="0" applyBorder="0" applyAlignment="0" applyProtection="0"/>
    <xf numFmtId="171" fontId="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0" fontId="0" fillId="0" borderId="0">
      <alignment/>
      <protection/>
    </xf>
    <xf numFmtId="44" fontId="0" fillId="0" borderId="0" applyFont="0" applyFill="0" applyBorder="0" applyAlignment="0" applyProtection="0"/>
    <xf numFmtId="0" fontId="69" fillId="24" borderId="9" applyNumberFormat="0" applyFont="0" applyFill="0" applyBorder="0" applyAlignment="0" applyProtection="0"/>
    <xf numFmtId="1" fontId="70" fillId="0" borderId="10">
      <alignment horizontal="centerContinuous"/>
      <protection/>
    </xf>
    <xf numFmtId="38" fontId="40" fillId="0" borderId="0" applyFont="0" applyFill="0" applyBorder="0" applyAlignment="0" applyProtection="0"/>
    <xf numFmtId="40" fontId="40" fillId="0" borderId="0" applyFont="0" applyFill="0" applyBorder="0" applyAlignment="0" applyProtection="0"/>
    <xf numFmtId="0" fontId="13" fillId="9" borderId="0" applyNumberFormat="0" applyBorder="0" applyAlignment="0" applyProtection="0"/>
    <xf numFmtId="0" fontId="13" fillId="2" borderId="0" applyNumberFormat="0" applyBorder="0" applyAlignment="0" applyProtection="0"/>
    <xf numFmtId="0" fontId="71" fillId="0" borderId="0" applyFont="0" applyFill="0" applyBorder="0" applyAlignment="0" applyProtection="0"/>
    <xf numFmtId="0" fontId="72" fillId="0" borderId="0" applyNumberFormat="0" applyFill="0" applyBorder="0" applyAlignment="0" applyProtection="0"/>
    <xf numFmtId="180" fontId="32" fillId="0" borderId="0">
      <alignment/>
      <protection/>
    </xf>
    <xf numFmtId="0" fontId="12" fillId="28"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15" borderId="0" applyNumberFormat="0" applyBorder="0" applyAlignment="0" applyProtection="0"/>
    <xf numFmtId="0" fontId="12" fillId="29" borderId="0" applyNumberFormat="0" applyBorder="0" applyAlignment="0" applyProtection="0"/>
    <xf numFmtId="0" fontId="12" fillId="14" borderId="0" applyNumberFormat="0" applyBorder="0" applyAlignment="0" applyProtection="0"/>
    <xf numFmtId="0" fontId="12" fillId="17" borderId="0" applyNumberFormat="0" applyBorder="0" applyAlignment="0" applyProtection="0"/>
    <xf numFmtId="0" fontId="12" fillId="21" borderId="0" applyNumberFormat="0" applyBorder="0" applyAlignment="0" applyProtection="0"/>
    <xf numFmtId="0" fontId="12" fillId="18" borderId="0" applyNumberFormat="0" applyBorder="0" applyAlignment="0" applyProtection="0"/>
    <xf numFmtId="0" fontId="12" fillId="15" borderId="0" applyNumberFormat="0" applyBorder="0" applyAlignment="0" applyProtection="0"/>
    <xf numFmtId="0" fontId="12" fillId="22" borderId="0" applyNumberFormat="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8" fillId="7" borderId="0" applyNumberFormat="0" applyBorder="0" applyAlignment="0" applyProtection="0"/>
    <xf numFmtId="0" fontId="73" fillId="7" borderId="0" applyNumberFormat="0" applyBorder="0" applyAlignment="0" applyProtection="0"/>
    <xf numFmtId="3" fontId="43" fillId="0" borderId="0">
      <alignment/>
      <protection/>
    </xf>
    <xf numFmtId="0" fontId="0" fillId="24" borderId="8" applyNumberFormat="0" applyFont="0" applyBorder="0" applyAlignment="0" applyProtection="0"/>
    <xf numFmtId="0" fontId="74" fillId="0" borderId="11" applyNumberFormat="0" applyFill="0" applyAlignment="0" applyProtection="0"/>
    <xf numFmtId="0" fontId="75" fillId="0" borderId="12" applyNumberFormat="0" applyFill="0" applyAlignment="0" applyProtection="0"/>
    <xf numFmtId="0" fontId="76" fillId="0" borderId="13" applyNumberFormat="0" applyFill="0" applyAlignment="0" applyProtection="0"/>
    <xf numFmtId="0" fontId="76" fillId="0" borderId="0" applyNumberFormat="0" applyFill="0" applyBorder="0" applyAlignment="0" applyProtection="0"/>
    <xf numFmtId="0" fontId="35" fillId="25" borderId="14" applyFont="0" applyBorder="0">
      <alignment horizontal="center" wrapText="1"/>
      <protection/>
    </xf>
    <xf numFmtId="3" fontId="0" fillId="6" borderId="8" applyFont="0" applyProtection="0">
      <alignment horizontal="right"/>
    </xf>
    <xf numFmtId="10" fontId="0" fillId="6" borderId="8" applyFont="0" applyProtection="0">
      <alignment horizontal="right"/>
    </xf>
    <xf numFmtId="9" fontId="0" fillId="6" borderId="8" applyFont="0" applyProtection="0">
      <alignment horizontal="right"/>
    </xf>
    <xf numFmtId="0" fontId="0" fillId="6" borderId="14" applyNumberFormat="0" applyFont="0" applyBorder="0" applyAlignment="0" applyProtection="0"/>
    <xf numFmtId="0" fontId="105" fillId="0" borderId="0" applyNumberFormat="0" applyFill="0" applyBorder="0" applyAlignment="0" applyProtection="0"/>
    <xf numFmtId="0" fontId="22" fillId="0" borderId="0" applyNumberFormat="0" applyFill="0" applyBorder="0" applyAlignment="0" applyProtection="0"/>
    <xf numFmtId="180" fontId="59" fillId="0" borderId="0" applyNumberFormat="0" applyFill="0" applyBorder="0" applyAlignment="0" applyProtection="0"/>
    <xf numFmtId="0" fontId="23" fillId="6" borderId="6" applyNumberFormat="0" applyAlignment="0" applyProtection="0"/>
    <xf numFmtId="180" fontId="142" fillId="30" borderId="15" applyNumberFormat="0" applyAlignment="0" applyProtection="0"/>
    <xf numFmtId="0" fontId="23" fillId="11" borderId="6" applyNumberFormat="0" applyAlignment="0" applyProtection="0"/>
    <xf numFmtId="0" fontId="23" fillId="11" borderId="6" applyNumberFormat="0" applyAlignment="0" applyProtection="0"/>
    <xf numFmtId="0" fontId="77" fillId="11" borderId="6" applyNumberFormat="0" applyAlignment="0" applyProtection="0"/>
    <xf numFmtId="10" fontId="78" fillId="0" borderId="0">
      <alignment/>
      <protection locked="0"/>
    </xf>
    <xf numFmtId="190" fontId="0" fillId="31" borderId="8" applyFont="0" applyAlignment="0">
      <protection locked="0"/>
    </xf>
    <xf numFmtId="15" fontId="78" fillId="0" borderId="0">
      <alignment/>
      <protection locked="0"/>
    </xf>
    <xf numFmtId="2" fontId="78" fillId="0" borderId="16">
      <alignment/>
      <protection locked="0"/>
    </xf>
    <xf numFmtId="3" fontId="0" fillId="31" borderId="8" applyFont="0">
      <alignment horizontal="right"/>
      <protection locked="0"/>
    </xf>
    <xf numFmtId="172" fontId="0" fillId="31" borderId="8" applyFont="0">
      <alignment horizontal="right"/>
      <protection locked="0"/>
    </xf>
    <xf numFmtId="191" fontId="0" fillId="32" borderId="8" applyProtection="0">
      <alignment/>
    </xf>
    <xf numFmtId="10" fontId="0" fillId="31" borderId="8" applyFont="0">
      <alignment horizontal="right"/>
      <protection locked="0"/>
    </xf>
    <xf numFmtId="9" fontId="0" fillId="31" borderId="17" applyFont="0">
      <alignment horizontal="right"/>
      <protection locked="0"/>
    </xf>
    <xf numFmtId="177" fontId="0" fillId="31" borderId="8">
      <alignment horizontal="right"/>
      <protection locked="0"/>
    </xf>
    <xf numFmtId="175" fontId="0" fillId="31" borderId="17" applyFont="0">
      <alignment horizontal="right"/>
      <protection locked="0"/>
    </xf>
    <xf numFmtId="0" fontId="0" fillId="31" borderId="8" applyFont="0">
      <alignment horizontal="center" wrapText="1"/>
      <protection locked="0"/>
    </xf>
    <xf numFmtId="49" fontId="0" fillId="31" borderId="8" applyFont="0" applyAlignment="0">
      <protection locked="0"/>
    </xf>
    <xf numFmtId="0" fontId="78" fillId="0" borderId="0">
      <alignment/>
      <protection locked="0"/>
    </xf>
    <xf numFmtId="0" fontId="15" fillId="26" borderId="7" applyNumberFormat="0" applyAlignment="0" applyProtection="0"/>
    <xf numFmtId="0" fontId="24" fillId="0" borderId="18" applyNumberFormat="0" applyFill="0" applyAlignment="0" applyProtection="0"/>
    <xf numFmtId="0" fontId="79" fillId="0" borderId="18" applyNumberFormat="0" applyFill="0" applyAlignment="0" applyProtection="0"/>
    <xf numFmtId="181" fontId="44" fillId="0" borderId="19" applyBorder="0">
      <alignment horizontal="right"/>
      <protection/>
    </xf>
    <xf numFmtId="0" fontId="50" fillId="0" borderId="20" applyNumberFormat="0" applyFill="0" applyAlignment="0" applyProtection="0"/>
    <xf numFmtId="0" fontId="24" fillId="0" borderId="18" applyNumberFormat="0" applyFill="0" applyAlignment="0" applyProtection="0"/>
    <xf numFmtId="203" fontId="0" fillId="0" borderId="0" applyFont="0" applyFill="0" applyBorder="0" applyAlignment="0" applyProtection="0"/>
    <xf numFmtId="204" fontId="0" fillId="0" borderId="0" applyFont="0" applyFill="0" applyBorder="0" applyAlignment="0" applyProtection="0"/>
    <xf numFmtId="205" fontId="0" fillId="0" borderId="0" applyFont="0" applyFill="0" applyBorder="0" applyAlignment="0" applyProtection="0"/>
    <xf numFmtId="206" fontId="0" fillId="0" borderId="0" applyFont="0" applyFill="0" applyBorder="0" applyAlignment="0" applyProtection="0"/>
    <xf numFmtId="0" fontId="25" fillId="11" borderId="0" applyNumberFormat="0" applyBorder="0" applyAlignment="0" applyProtection="0"/>
    <xf numFmtId="0" fontId="128" fillId="33" borderId="0" applyNumberFormat="0" applyBorder="0" applyAlignment="0" applyProtection="0"/>
    <xf numFmtId="0" fontId="80" fillId="11" borderId="0" applyNumberFormat="0" applyBorder="0" applyAlignment="0" applyProtection="0"/>
    <xf numFmtId="0" fontId="81" fillId="0" borderId="0">
      <alignment/>
      <protection/>
    </xf>
    <xf numFmtId="0" fontId="0" fillId="0" borderId="0">
      <alignment/>
      <protection/>
    </xf>
    <xf numFmtId="0" fontId="0" fillId="0" borderId="0">
      <alignment/>
      <protection/>
    </xf>
    <xf numFmtId="0" fontId="143" fillId="0" borderId="0">
      <alignment/>
      <protection/>
    </xf>
    <xf numFmtId="0" fontId="143" fillId="0" borderId="0">
      <alignment/>
      <protection/>
    </xf>
    <xf numFmtId="0" fontId="143" fillId="0" borderId="0">
      <alignment/>
      <protection/>
    </xf>
    <xf numFmtId="0" fontId="0" fillId="0" borderId="0">
      <alignment/>
      <protection/>
    </xf>
    <xf numFmtId="0" fontId="143" fillId="0" borderId="0">
      <alignment/>
      <protection/>
    </xf>
    <xf numFmtId="0" fontId="143" fillId="0" borderId="0">
      <alignment/>
      <protection/>
    </xf>
    <xf numFmtId="0" fontId="143" fillId="0" borderId="0">
      <alignment/>
      <protection/>
    </xf>
    <xf numFmtId="0" fontId="0" fillId="0" borderId="0">
      <alignment/>
      <protection/>
    </xf>
    <xf numFmtId="0" fontId="0" fillId="0" borderId="0">
      <alignment wrapText="1"/>
      <protection/>
    </xf>
    <xf numFmtId="0" fontId="0" fillId="0" borderId="0">
      <alignment wrapText="1"/>
      <protection/>
    </xf>
    <xf numFmtId="0" fontId="143" fillId="0" borderId="0">
      <alignment/>
      <protection/>
    </xf>
    <xf numFmtId="0" fontId="0" fillId="0" borderId="0">
      <alignment/>
      <protection/>
    </xf>
    <xf numFmtId="0" fontId="143" fillId="0" borderId="0">
      <alignment/>
      <protection/>
    </xf>
    <xf numFmtId="0" fontId="0" fillId="0" borderId="0">
      <alignment/>
      <protection/>
    </xf>
    <xf numFmtId="0" fontId="61" fillId="0" borderId="0">
      <alignment/>
      <protection/>
    </xf>
    <xf numFmtId="0" fontId="56" fillId="0" borderId="0">
      <alignment/>
      <protection/>
    </xf>
    <xf numFmtId="0" fontId="0" fillId="0" borderId="0">
      <alignment/>
      <protection/>
    </xf>
    <xf numFmtId="0" fontId="56" fillId="0" borderId="0">
      <alignment/>
      <protection/>
    </xf>
    <xf numFmtId="0" fontId="0" fillId="0" borderId="0">
      <alignment horizontal="left" wrapText="1"/>
      <protection/>
    </xf>
    <xf numFmtId="0" fontId="0" fillId="0" borderId="0">
      <alignment/>
      <protection/>
    </xf>
    <xf numFmtId="0" fontId="0" fillId="0" borderId="0">
      <alignment horizontal="left" wrapText="1"/>
      <protection/>
    </xf>
    <xf numFmtId="0" fontId="0" fillId="0" borderId="0">
      <alignment horizontal="left" wrapText="1"/>
      <protection/>
    </xf>
    <xf numFmtId="0" fontId="144" fillId="0" borderId="0">
      <alignment/>
      <protection/>
    </xf>
    <xf numFmtId="0" fontId="139" fillId="0" borderId="0">
      <alignment/>
      <protection/>
    </xf>
    <xf numFmtId="0" fontId="26" fillId="0" borderId="0">
      <alignment/>
      <protection/>
    </xf>
    <xf numFmtId="188" fontId="139" fillId="0" borderId="0">
      <alignment/>
      <protection/>
    </xf>
    <xf numFmtId="0" fontId="0" fillId="0" borderId="0">
      <alignment/>
      <protection/>
    </xf>
    <xf numFmtId="0" fontId="0"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188" fontId="0" fillId="0" borderId="0">
      <alignment/>
      <protection/>
    </xf>
    <xf numFmtId="180" fontId="0"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0"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180" fontId="42" fillId="0" borderId="0">
      <alignment/>
      <protection/>
    </xf>
    <xf numFmtId="180" fontId="42" fillId="0" borderId="0">
      <alignment/>
      <protection/>
    </xf>
    <xf numFmtId="0" fontId="0" fillId="0" borderId="0">
      <alignment/>
      <protection/>
    </xf>
    <xf numFmtId="0" fontId="0"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5" fillId="0" borderId="0" applyNumberFormat="0" applyBorder="0" applyAlignment="0">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188" fontId="0" fillId="0" borderId="0">
      <alignment wrapText="1"/>
      <protection/>
    </xf>
    <xf numFmtId="188" fontId="0" fillId="0" borderId="0">
      <alignment wrapText="1"/>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56" fillId="0" borderId="0">
      <alignment/>
      <protection/>
    </xf>
    <xf numFmtId="0" fontId="143" fillId="0" borderId="0">
      <alignment/>
      <protection/>
    </xf>
    <xf numFmtId="0" fontId="61"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0" fillId="0" borderId="0">
      <alignment/>
      <protection/>
    </xf>
    <xf numFmtId="180" fontId="0" fillId="0" borderId="0">
      <alignment/>
      <protection/>
    </xf>
    <xf numFmtId="0" fontId="0" fillId="0" borderId="0">
      <alignment/>
      <protection/>
    </xf>
    <xf numFmtId="180" fontId="0" fillId="0" borderId="0">
      <alignment/>
      <protection/>
    </xf>
    <xf numFmtId="180" fontId="146" fillId="0" borderId="0">
      <alignment/>
      <protection/>
    </xf>
    <xf numFmtId="180" fontId="146" fillId="0" borderId="0">
      <alignment/>
      <protection/>
    </xf>
    <xf numFmtId="0" fontId="0" fillId="0" borderId="0">
      <alignment/>
      <protection/>
    </xf>
    <xf numFmtId="0" fontId="0" fillId="0" borderId="0">
      <alignment horizontal="left" wrapText="1"/>
      <protection/>
    </xf>
    <xf numFmtId="180" fontId="42" fillId="0" borderId="0">
      <alignment/>
      <protection/>
    </xf>
    <xf numFmtId="180" fontId="146" fillId="0" borderId="0">
      <alignment/>
      <protection/>
    </xf>
    <xf numFmtId="0" fontId="56" fillId="0" borderId="0">
      <alignment/>
      <protection/>
    </xf>
    <xf numFmtId="180" fontId="146" fillId="0" borderId="0">
      <alignment/>
      <protection/>
    </xf>
    <xf numFmtId="0" fontId="145" fillId="0" borderId="0" applyNumberFormat="0" applyBorder="0" applyAlignment="0">
      <protection/>
    </xf>
    <xf numFmtId="188" fontId="0" fillId="0" borderId="0">
      <alignment wrapText="1"/>
      <protection/>
    </xf>
    <xf numFmtId="0" fontId="0" fillId="0" borderId="0">
      <alignment/>
      <protection/>
    </xf>
    <xf numFmtId="0" fontId="147" fillId="0" borderId="0">
      <alignment/>
      <protection/>
    </xf>
    <xf numFmtId="0" fontId="141" fillId="0" borderId="0">
      <alignment/>
      <protection/>
    </xf>
    <xf numFmtId="0" fontId="0" fillId="0" borderId="0">
      <alignment/>
      <protection/>
    </xf>
    <xf numFmtId="180" fontId="42" fillId="0" borderId="0">
      <alignment/>
      <protection/>
    </xf>
    <xf numFmtId="180" fontId="146" fillId="0" borderId="0">
      <alignment/>
      <protection/>
    </xf>
    <xf numFmtId="188" fontId="0" fillId="0" borderId="0">
      <alignment wrapText="1"/>
      <protection/>
    </xf>
    <xf numFmtId="188" fontId="0" fillId="0" borderId="0">
      <alignment wrapText="1"/>
      <protection/>
    </xf>
    <xf numFmtId="0" fontId="141" fillId="0" borderId="0">
      <alignment/>
      <protection/>
    </xf>
    <xf numFmtId="0" fontId="0" fillId="0" borderId="0">
      <alignment horizontal="left" wrapText="1"/>
      <protection/>
    </xf>
    <xf numFmtId="0" fontId="141" fillId="0" borderId="0">
      <alignment/>
      <protection/>
    </xf>
    <xf numFmtId="0" fontId="147" fillId="0" borderId="0">
      <alignment/>
      <protection/>
    </xf>
    <xf numFmtId="0" fontId="0" fillId="0" borderId="0">
      <alignment/>
      <protection/>
    </xf>
    <xf numFmtId="0" fontId="56" fillId="0" borderId="0">
      <alignment/>
      <protection/>
    </xf>
    <xf numFmtId="0" fontId="0" fillId="0" borderId="0">
      <alignment/>
      <protection/>
    </xf>
    <xf numFmtId="0" fontId="0" fillId="0" borderId="0">
      <alignment/>
      <protection/>
    </xf>
    <xf numFmtId="0" fontId="145" fillId="0" borderId="0" applyNumberFormat="0" applyBorder="0" applyAlignment="0">
      <protection/>
    </xf>
    <xf numFmtId="0" fontId="0" fillId="0" borderId="0">
      <alignment/>
      <protection/>
    </xf>
    <xf numFmtId="0" fontId="0" fillId="0" borderId="0">
      <alignment horizontal="left" wrapText="1"/>
      <protection/>
    </xf>
    <xf numFmtId="0" fontId="56" fillId="0" borderId="0">
      <alignment/>
      <protection/>
    </xf>
    <xf numFmtId="0" fontId="145" fillId="0" borderId="0" applyNumberFormat="0" applyBorder="0" applyAlignment="0">
      <protection/>
    </xf>
    <xf numFmtId="180" fontId="42" fillId="0" borderId="0">
      <alignment/>
      <protection/>
    </xf>
    <xf numFmtId="180" fontId="42" fillId="0" borderId="0">
      <alignment/>
      <protection/>
    </xf>
    <xf numFmtId="188" fontId="0" fillId="0" borderId="0">
      <alignment wrapText="1"/>
      <protection/>
    </xf>
    <xf numFmtId="0" fontId="145" fillId="0" borderId="0" applyNumberFormat="0" applyBorder="0" applyAlignment="0">
      <protection/>
    </xf>
    <xf numFmtId="0" fontId="143" fillId="0" borderId="0">
      <alignment/>
      <protection/>
    </xf>
    <xf numFmtId="0" fontId="143" fillId="0" borderId="0">
      <alignment/>
      <protection/>
    </xf>
    <xf numFmtId="0" fontId="143" fillId="0" borderId="0">
      <alignment/>
      <protection/>
    </xf>
    <xf numFmtId="188" fontId="0" fillId="0" borderId="0">
      <alignment wrapText="1"/>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180" fontId="42"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0" fillId="0" borderId="0">
      <alignment/>
      <protection/>
    </xf>
    <xf numFmtId="0" fontId="143" fillId="0" borderId="0">
      <alignment/>
      <protection/>
    </xf>
    <xf numFmtId="0" fontId="145" fillId="0" borderId="0" applyNumberFormat="0" applyBorder="0" applyAlignment="0">
      <protection/>
    </xf>
    <xf numFmtId="180" fontId="42" fillId="0" borderId="0">
      <alignment/>
      <protection/>
    </xf>
    <xf numFmtId="180" fontId="146" fillId="0" borderId="0">
      <alignment/>
      <protection/>
    </xf>
    <xf numFmtId="0" fontId="0" fillId="0" borderId="0">
      <alignment/>
      <protection/>
    </xf>
    <xf numFmtId="0" fontId="56" fillId="0" borderId="0">
      <alignment/>
      <protection/>
    </xf>
    <xf numFmtId="0" fontId="141" fillId="0" borderId="0">
      <alignment/>
      <protection/>
    </xf>
    <xf numFmtId="0" fontId="141" fillId="0" borderId="0">
      <alignment/>
      <protection/>
    </xf>
    <xf numFmtId="180" fontId="146" fillId="0" borderId="0">
      <alignment/>
      <protection/>
    </xf>
    <xf numFmtId="180" fontId="146" fillId="0" borderId="0">
      <alignment/>
      <protection/>
    </xf>
    <xf numFmtId="180" fontId="146" fillId="0" borderId="0">
      <alignment/>
      <protection/>
    </xf>
    <xf numFmtId="180" fontId="42" fillId="0" borderId="0">
      <alignment/>
      <protection/>
    </xf>
    <xf numFmtId="180" fontId="146" fillId="0" borderId="0">
      <alignment/>
      <protection/>
    </xf>
    <xf numFmtId="0" fontId="0" fillId="0" borderId="0">
      <alignment/>
      <protection/>
    </xf>
    <xf numFmtId="180" fontId="42" fillId="0" borderId="0">
      <alignment/>
      <protection/>
    </xf>
    <xf numFmtId="180" fontId="146" fillId="0" borderId="0">
      <alignment/>
      <protection/>
    </xf>
    <xf numFmtId="0" fontId="143" fillId="0" borderId="0">
      <alignment/>
      <protection/>
    </xf>
    <xf numFmtId="0" fontId="143" fillId="0" borderId="0">
      <alignment/>
      <protection/>
    </xf>
    <xf numFmtId="0" fontId="143" fillId="0" borderId="0">
      <alignment/>
      <protection/>
    </xf>
    <xf numFmtId="180" fontId="42" fillId="0" borderId="0">
      <alignment/>
      <protection/>
    </xf>
    <xf numFmtId="180" fontId="146"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0" fontId="56" fillId="0" borderId="0">
      <alignment/>
      <protection/>
    </xf>
    <xf numFmtId="0" fontId="56" fillId="0" borderId="0">
      <alignment/>
      <protection/>
    </xf>
    <xf numFmtId="180" fontId="42" fillId="0" borderId="0">
      <alignment/>
      <protection/>
    </xf>
    <xf numFmtId="0" fontId="0" fillId="0" borderId="0">
      <alignment/>
      <protection/>
    </xf>
    <xf numFmtId="0" fontId="145" fillId="0" borderId="0" applyNumberFormat="0" applyBorder="0" applyAlignment="0">
      <protection/>
    </xf>
    <xf numFmtId="0" fontId="0" fillId="0" borderId="0">
      <alignment/>
      <protection/>
    </xf>
    <xf numFmtId="0" fontId="0" fillId="0" borderId="0">
      <alignment/>
      <protection/>
    </xf>
    <xf numFmtId="0" fontId="145" fillId="0" borderId="0" applyNumberFormat="0" applyBorder="0" applyAlignment="0">
      <protection/>
    </xf>
    <xf numFmtId="0" fontId="139" fillId="0" borderId="0">
      <alignment/>
      <protection/>
    </xf>
    <xf numFmtId="0" fontId="0" fillId="0" borderId="0">
      <alignment/>
      <protection/>
    </xf>
    <xf numFmtId="0" fontId="32" fillId="0" borderId="0">
      <alignment/>
      <protection/>
    </xf>
    <xf numFmtId="0" fontId="26" fillId="0" borderId="0">
      <alignment/>
      <protection/>
    </xf>
    <xf numFmtId="0" fontId="27" fillId="0" borderId="0">
      <alignment/>
      <protection/>
    </xf>
    <xf numFmtId="0" fontId="27" fillId="0" borderId="0">
      <alignment/>
      <protection/>
    </xf>
    <xf numFmtId="0" fontId="56" fillId="0" borderId="0">
      <alignment/>
      <protection/>
    </xf>
    <xf numFmtId="0" fontId="0" fillId="0" borderId="0">
      <alignment horizontal="left" wrapText="1"/>
      <protection/>
    </xf>
    <xf numFmtId="0" fontId="26" fillId="0" borderId="0">
      <alignment/>
      <protection/>
    </xf>
    <xf numFmtId="0" fontId="26" fillId="5" borderId="3" applyNumberFormat="0" applyFont="0" applyAlignment="0" applyProtection="0"/>
    <xf numFmtId="0" fontId="40" fillId="5" borderId="3" applyNumberFormat="0" applyFont="0" applyAlignment="0" applyProtection="0"/>
    <xf numFmtId="3" fontId="0" fillId="10" borderId="8">
      <alignment horizontal="right"/>
      <protection locked="0"/>
    </xf>
    <xf numFmtId="172" fontId="0" fillId="10" borderId="8">
      <alignment horizontal="right"/>
      <protection locked="0"/>
    </xf>
    <xf numFmtId="10" fontId="0" fillId="10" borderId="8" applyFont="0">
      <alignment horizontal="right"/>
      <protection locked="0"/>
    </xf>
    <xf numFmtId="9" fontId="0" fillId="10" borderId="8">
      <alignment horizontal="right"/>
      <protection locked="0"/>
    </xf>
    <xf numFmtId="177" fontId="0" fillId="10" borderId="8">
      <alignment horizontal="right"/>
      <protection locked="0"/>
    </xf>
    <xf numFmtId="175" fontId="0" fillId="10" borderId="17" applyFont="0">
      <alignment horizontal="right"/>
      <protection locked="0"/>
    </xf>
    <xf numFmtId="0" fontId="0" fillId="10" borderId="8">
      <alignment horizontal="center" wrapText="1"/>
      <protection/>
    </xf>
    <xf numFmtId="0" fontId="0" fillId="10" borderId="8" applyNumberFormat="0" applyFont="0">
      <alignment horizontal="center" wrapText="1"/>
      <protection locked="0"/>
    </xf>
    <xf numFmtId="0" fontId="82" fillId="25" borderId="21" applyNumberFormat="0" applyAlignment="0" applyProtection="0"/>
    <xf numFmtId="40" fontId="36" fillId="25" borderId="0">
      <alignment horizontal="right"/>
      <protection/>
    </xf>
    <xf numFmtId="0" fontId="106" fillId="24" borderId="0">
      <alignment horizontal="right"/>
      <protection/>
    </xf>
    <xf numFmtId="0" fontId="103" fillId="34" borderId="22">
      <alignment/>
      <protection/>
    </xf>
    <xf numFmtId="0" fontId="107" fillId="0" borderId="0" applyBorder="0">
      <alignment horizontal="centerContinuous"/>
      <protection/>
    </xf>
    <xf numFmtId="0" fontId="108" fillId="0" borderId="0" applyBorder="0">
      <alignment horizontal="centerContinuous"/>
      <protection/>
    </xf>
    <xf numFmtId="0" fontId="83" fillId="0" borderId="19" applyNumberFormat="0">
      <alignment vertical="center"/>
      <protection/>
    </xf>
    <xf numFmtId="9" fontId="0" fillId="0" borderId="0" applyFont="0" applyFill="0" applyBorder="0" applyAlignment="0" applyProtection="0"/>
    <xf numFmtId="9" fontId="0" fillId="0" borderId="0" applyFont="0" applyFill="0" applyBorder="0" applyAlignment="0" applyProtection="0"/>
    <xf numFmtId="9" fontId="6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1" fillId="0" borderId="0" applyFont="0" applyFill="0" applyBorder="0" applyAlignment="0" applyProtection="0"/>
    <xf numFmtId="9" fontId="61" fillId="0" borderId="0" applyFont="0" applyFill="0" applyBorder="0" applyAlignment="0" applyProtection="0"/>
    <xf numFmtId="9" fontId="141" fillId="0" borderId="0" applyFont="0" applyFill="0" applyBorder="0" applyAlignment="0" applyProtection="0"/>
    <xf numFmtId="9" fontId="0" fillId="0" borderId="0" applyFont="0" applyFill="0" applyBorder="0" applyAlignment="0" applyProtection="0"/>
    <xf numFmtId="9" fontId="141" fillId="0" borderId="0" applyFont="0" applyFill="0" applyBorder="0" applyAlignment="0" applyProtection="0"/>
    <xf numFmtId="9" fontId="0" fillId="0" borderId="0" applyFont="0" applyFill="0" applyBorder="0" applyAlignment="0" applyProtection="0"/>
    <xf numFmtId="9" fontId="62" fillId="0" borderId="0" applyFont="0" applyFill="0" applyBorder="0" applyAlignment="0" applyProtection="0"/>
    <xf numFmtId="9" fontId="0" fillId="0" borderId="0" applyFont="0" applyFill="0" applyBorder="0" applyAlignment="0" applyProtection="0"/>
    <xf numFmtId="9" fontId="56" fillId="0" borderId="0" applyFont="0" applyFill="0" applyBorder="0" applyAlignment="0" applyProtection="0"/>
    <xf numFmtId="9" fontId="61" fillId="0" borderId="0" applyFont="0" applyFill="0" applyBorder="0" applyAlignment="0" applyProtection="0"/>
    <xf numFmtId="9" fontId="143" fillId="0" borderId="0" applyFont="0" applyFill="0" applyBorder="0" applyAlignment="0" applyProtection="0"/>
    <xf numFmtId="9" fontId="0" fillId="0" borderId="0" applyFont="0" applyFill="0" applyBorder="0" applyAlignment="0" applyProtection="0"/>
    <xf numFmtId="9" fontId="11" fillId="0" borderId="0" applyFont="0" applyFill="0" applyBorder="0" applyAlignment="0" applyProtection="0"/>
    <xf numFmtId="9" fontId="0" fillId="0" borderId="0" applyFont="0" applyFill="0" applyBorder="0" applyAlignment="0" applyProtection="0"/>
    <xf numFmtId="9" fontId="56" fillId="0" borderId="0" applyFont="0" applyFill="0" applyBorder="0" applyAlignment="0" applyProtection="0"/>
    <xf numFmtId="9" fontId="0" fillId="0" borderId="0" applyFont="0" applyFill="0" applyBorder="0" applyAlignment="0" applyProtection="0"/>
    <xf numFmtId="9" fontId="56" fillId="0" borderId="0" applyFont="0" applyFill="0" applyBorder="0" applyAlignment="0" applyProtection="0"/>
    <xf numFmtId="0" fontId="35" fillId="29" borderId="0" applyNumberFormat="0" applyFont="0" applyFill="0" applyBorder="0" applyAlignment="0" applyProtection="0"/>
    <xf numFmtId="9" fontId="0"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23" applyNumberFormat="0" applyFill="0" applyAlignment="0" applyProtection="0"/>
    <xf numFmtId="0" fontId="19" fillId="0" borderId="11" applyNumberFormat="0" applyFill="0" applyAlignment="0" applyProtection="0"/>
    <xf numFmtId="0" fontId="53" fillId="0" borderId="24" applyNumberFormat="0" applyFill="0" applyAlignment="0" applyProtection="0"/>
    <xf numFmtId="0" fontId="20" fillId="0" borderId="12" applyNumberFormat="0" applyFill="0" applyAlignment="0" applyProtection="0"/>
    <xf numFmtId="0" fontId="54" fillId="0" borderId="25" applyNumberFormat="0" applyFill="0" applyAlignment="0" applyProtection="0"/>
    <xf numFmtId="0" fontId="21" fillId="0" borderId="13" applyNumberFormat="0" applyFill="0" applyAlignment="0" applyProtection="0"/>
    <xf numFmtId="0" fontId="54" fillId="0" borderId="0" applyNumberFormat="0" applyFill="0" applyBorder="0" applyAlignment="0" applyProtection="0"/>
    <xf numFmtId="0" fontId="21" fillId="0" borderId="0" applyNumberFormat="0" applyFill="0" applyBorder="0" applyAlignment="0" applyProtection="0"/>
    <xf numFmtId="0" fontId="29" fillId="0" borderId="0" applyNumberFormat="0" applyFill="0" applyBorder="0" applyAlignment="0" applyProtection="0"/>
    <xf numFmtId="0" fontId="0" fillId="0" borderId="0">
      <alignment/>
      <protection/>
    </xf>
    <xf numFmtId="4" fontId="84" fillId="16" borderId="26" applyNumberFormat="0" applyProtection="0">
      <alignment vertical="center"/>
    </xf>
    <xf numFmtId="4" fontId="85" fillId="11" borderId="26" applyNumberFormat="0" applyProtection="0">
      <alignment vertical="center"/>
    </xf>
    <xf numFmtId="4" fontId="86" fillId="16" borderId="26" applyNumberFormat="0" applyProtection="0">
      <alignment horizontal="left" vertical="center" indent="1"/>
    </xf>
    <xf numFmtId="0" fontId="45" fillId="11" borderId="26" applyNumberFormat="0" applyProtection="0">
      <alignment horizontal="left" vertical="top" indent="1"/>
    </xf>
    <xf numFmtId="4" fontId="86" fillId="8" borderId="0" applyNumberFormat="0" applyProtection="0">
      <alignment horizontal="left" vertical="center" indent="1"/>
    </xf>
    <xf numFmtId="4" fontId="87" fillId="22" borderId="26" applyNumberFormat="0" applyProtection="0">
      <alignment horizontal="right" vertical="center"/>
    </xf>
    <xf numFmtId="4" fontId="87" fillId="9" borderId="26" applyNumberFormat="0" applyProtection="0">
      <alignment horizontal="right" vertical="center"/>
    </xf>
    <xf numFmtId="4" fontId="86" fillId="4" borderId="26" applyNumberFormat="0" applyProtection="0">
      <alignment horizontal="right" vertical="center"/>
    </xf>
    <xf numFmtId="4" fontId="87" fillId="10" borderId="26" applyNumberFormat="0" applyProtection="0">
      <alignment horizontal="right" vertical="center"/>
    </xf>
    <xf numFmtId="4" fontId="86" fillId="14" borderId="26" applyNumberFormat="0" applyProtection="0">
      <alignment horizontal="right" vertical="center"/>
    </xf>
    <xf numFmtId="4" fontId="87" fillId="6" borderId="26" applyNumberFormat="0" applyProtection="0">
      <alignment horizontal="right" vertical="center"/>
    </xf>
    <xf numFmtId="4" fontId="86" fillId="35" borderId="26" applyNumberFormat="0" applyProtection="0">
      <alignment horizontal="right" vertical="center"/>
    </xf>
    <xf numFmtId="4" fontId="86" fillId="29" borderId="26" applyNumberFormat="0" applyProtection="0">
      <alignment horizontal="right" vertical="center"/>
    </xf>
    <xf numFmtId="4" fontId="86" fillId="36" borderId="26" applyNumberFormat="0" applyProtection="0">
      <alignment horizontal="right" vertical="center"/>
    </xf>
    <xf numFmtId="4" fontId="84" fillId="37" borderId="27" applyNumberFormat="0" applyProtection="0">
      <alignment horizontal="left" vertical="center" indent="1"/>
    </xf>
    <xf numFmtId="4" fontId="84" fillId="16" borderId="0" applyNumberFormat="0" applyProtection="0">
      <alignment horizontal="left" vertical="center" indent="1"/>
    </xf>
    <xf numFmtId="4" fontId="2" fillId="21" borderId="0" applyNumberFormat="0" applyProtection="0">
      <alignment horizontal="left" vertical="center" indent="1"/>
    </xf>
    <xf numFmtId="4" fontId="87" fillId="3" borderId="26" applyNumberFormat="0" applyProtection="0">
      <alignment horizontal="right" vertical="center"/>
    </xf>
    <xf numFmtId="4" fontId="86" fillId="16" borderId="0" applyNumberFormat="0" applyProtection="0">
      <alignment horizontal="left" vertical="center" indent="1"/>
    </xf>
    <xf numFmtId="4" fontId="86" fillId="16" borderId="0" applyNumberFormat="0" applyProtection="0">
      <alignment horizontal="left" vertical="center" indent="1"/>
    </xf>
    <xf numFmtId="0" fontId="0" fillId="21" borderId="26" applyNumberFormat="0" applyProtection="0">
      <alignment horizontal="left" vertical="center" indent="1"/>
    </xf>
    <xf numFmtId="0" fontId="0" fillId="21" borderId="26" applyNumberFormat="0" applyProtection="0">
      <alignment horizontal="left" vertical="top" indent="1"/>
    </xf>
    <xf numFmtId="0" fontId="0" fillId="38" borderId="26" applyNumberFormat="0" applyProtection="0">
      <alignment horizontal="left" vertical="center" indent="1"/>
    </xf>
    <xf numFmtId="0" fontId="0" fillId="38" borderId="26" applyNumberFormat="0" applyProtection="0">
      <alignment horizontal="left" vertical="top" indent="1"/>
    </xf>
    <xf numFmtId="0" fontId="0" fillId="3" borderId="26" applyNumberFormat="0" applyProtection="0">
      <alignment horizontal="left" vertical="center" indent="1"/>
    </xf>
    <xf numFmtId="0" fontId="0" fillId="3" borderId="26" applyNumberFormat="0" applyProtection="0">
      <alignment horizontal="left" vertical="top" indent="1"/>
    </xf>
    <xf numFmtId="0" fontId="0" fillId="39" borderId="26" applyNumberFormat="0" applyProtection="0">
      <alignment horizontal="left" vertical="center" indent="1"/>
    </xf>
    <xf numFmtId="0" fontId="0" fillId="39" borderId="26" applyNumberFormat="0" applyProtection="0">
      <alignment horizontal="left" vertical="top" indent="1"/>
    </xf>
    <xf numFmtId="4" fontId="87" fillId="39" borderId="26" applyNumberFormat="0" applyProtection="0">
      <alignment vertical="center"/>
    </xf>
    <xf numFmtId="4" fontId="88" fillId="39" borderId="26" applyNumberFormat="0" applyProtection="0">
      <alignment vertical="center"/>
    </xf>
    <xf numFmtId="4" fontId="2" fillId="3" borderId="28" applyNumberFormat="0" applyProtection="0">
      <alignment horizontal="left" vertical="center" indent="1"/>
    </xf>
    <xf numFmtId="0" fontId="36" fillId="5" borderId="26" applyNumberFormat="0" applyProtection="0">
      <alignment horizontal="left" vertical="top" indent="1"/>
    </xf>
    <xf numFmtId="4" fontId="86" fillId="25" borderId="26" applyNumberFormat="0" applyProtection="0">
      <alignment horizontal="right" vertical="center"/>
    </xf>
    <xf numFmtId="4" fontId="89" fillId="16" borderId="26" applyNumberFormat="0" applyProtection="0">
      <alignment horizontal="right" vertical="center"/>
    </xf>
    <xf numFmtId="4" fontId="84" fillId="40" borderId="26" applyNumberFormat="0" applyProtection="0">
      <alignment horizontal="left" vertical="center" indent="1"/>
    </xf>
    <xf numFmtId="0" fontId="36" fillId="38" borderId="26" applyNumberFormat="0" applyProtection="0">
      <alignment horizontal="left" vertical="top" indent="1"/>
    </xf>
    <xf numFmtId="4" fontId="90" fillId="25" borderId="0" applyNumberFormat="0" applyProtection="0">
      <alignment horizontal="left" vertical="center"/>
    </xf>
    <xf numFmtId="4" fontId="91" fillId="39" borderId="26" applyNumberFormat="0" applyProtection="0">
      <alignment horizontal="right" vertical="center"/>
    </xf>
    <xf numFmtId="0" fontId="1" fillId="0" borderId="0">
      <alignment/>
      <protection/>
    </xf>
    <xf numFmtId="0" fontId="47" fillId="10" borderId="0" applyNumberFormat="0" applyBorder="0" applyAlignment="0" applyProtection="0"/>
    <xf numFmtId="0" fontId="46" fillId="0" borderId="0" applyNumberFormat="0" applyFill="0" applyAlignment="0" applyProtection="0"/>
    <xf numFmtId="0" fontId="47" fillId="0" borderId="0">
      <alignment/>
      <protection/>
    </xf>
    <xf numFmtId="0" fontId="48" fillId="0" borderId="29" applyNumberFormat="0" applyFill="0" applyAlignment="0" applyProtection="0"/>
    <xf numFmtId="0" fontId="47" fillId="0" borderId="30" applyNumberFormat="0" applyFill="0" applyAlignment="0" applyProtection="0"/>
    <xf numFmtId="49" fontId="92" fillId="41" borderId="0">
      <alignment/>
      <protection/>
    </xf>
    <xf numFmtId="49" fontId="93" fillId="41" borderId="31">
      <alignment/>
      <protection/>
    </xf>
    <xf numFmtId="49" fontId="93" fillId="41" borderId="0">
      <alignment/>
      <protection/>
    </xf>
    <xf numFmtId="0" fontId="94" fillId="25" borderId="31">
      <alignment/>
      <protection locked="0"/>
    </xf>
    <xf numFmtId="0" fontId="94" fillId="41" borderId="0">
      <alignment/>
      <protection/>
    </xf>
    <xf numFmtId="192" fontId="0" fillId="25" borderId="8">
      <alignment horizontal="center"/>
      <protection/>
    </xf>
    <xf numFmtId="3" fontId="0" fillId="25" borderId="8" applyFont="0">
      <alignment horizontal="right"/>
      <protection/>
    </xf>
    <xf numFmtId="193" fontId="0" fillId="25" borderId="8" applyFont="0">
      <alignment horizontal="right"/>
      <protection/>
    </xf>
    <xf numFmtId="172" fontId="0" fillId="25" borderId="8" applyFont="0">
      <alignment horizontal="right"/>
      <protection/>
    </xf>
    <xf numFmtId="10" fontId="0" fillId="25" borderId="8" applyFont="0">
      <alignment horizontal="right"/>
      <protection/>
    </xf>
    <xf numFmtId="9" fontId="0" fillId="25" borderId="8" applyFont="0">
      <alignment horizontal="right"/>
      <protection/>
    </xf>
    <xf numFmtId="194" fontId="0" fillId="25" borderId="8" applyFont="0">
      <alignment horizontal="center" wrapText="1"/>
      <protection/>
    </xf>
    <xf numFmtId="195" fontId="81" fillId="0" borderId="0">
      <alignment/>
      <protection/>
    </xf>
    <xf numFmtId="0" fontId="32" fillId="0" borderId="0">
      <alignment/>
      <protection/>
    </xf>
    <xf numFmtId="0" fontId="0" fillId="0" borderId="0">
      <alignment horizontal="left" wrapText="1"/>
      <protection/>
    </xf>
    <xf numFmtId="0" fontId="30" fillId="0" borderId="32" applyNumberFormat="0" applyFill="0" applyAlignment="0" applyProtection="0"/>
    <xf numFmtId="0" fontId="30" fillId="0" borderId="33" applyNumberFormat="0" applyFill="0" applyAlignment="0" applyProtection="0"/>
    <xf numFmtId="190" fontId="0" fillId="42" borderId="8">
      <alignment/>
      <protection locked="0"/>
    </xf>
    <xf numFmtId="1" fontId="0" fillId="42" borderId="8" applyFont="0">
      <alignment horizontal="right"/>
      <protection/>
    </xf>
    <xf numFmtId="191" fontId="0" fillId="42" borderId="8" applyFont="0">
      <alignment/>
      <protection/>
    </xf>
    <xf numFmtId="9" fontId="0" fillId="42" borderId="8" applyFont="0">
      <alignment horizontal="right"/>
      <protection/>
    </xf>
    <xf numFmtId="177" fontId="0" fillId="42" borderId="8" applyFont="0">
      <alignment horizontal="right"/>
      <protection/>
    </xf>
    <xf numFmtId="10" fontId="0" fillId="42" borderId="8" applyFont="0">
      <alignment horizontal="right"/>
      <protection/>
    </xf>
    <xf numFmtId="0" fontId="0" fillId="42" borderId="8" applyFont="0">
      <alignment horizontal="center" wrapText="1"/>
      <protection/>
    </xf>
    <xf numFmtId="49" fontId="0" fillId="42" borderId="8" applyFont="0">
      <alignment/>
      <protection/>
    </xf>
    <xf numFmtId="191" fontId="0" fillId="43" borderId="8" applyFont="0">
      <alignment/>
      <protection/>
    </xf>
    <xf numFmtId="9" fontId="0" fillId="43" borderId="8" applyFont="0">
      <alignment horizontal="right"/>
      <protection/>
    </xf>
    <xf numFmtId="191" fontId="0" fillId="9" borderId="8" applyFont="0">
      <alignment horizontal="right"/>
      <protection/>
    </xf>
    <xf numFmtId="1" fontId="0" fillId="9" borderId="8" applyFont="0">
      <alignment horizontal="right"/>
      <protection/>
    </xf>
    <xf numFmtId="191" fontId="0" fillId="9" borderId="8" applyFont="0">
      <alignment/>
      <protection/>
    </xf>
    <xf numFmtId="172" fontId="0" fillId="9" borderId="8" applyFont="0">
      <alignment/>
      <protection/>
    </xf>
    <xf numFmtId="10" fontId="0" fillId="9" borderId="8" applyFont="0">
      <alignment horizontal="right"/>
      <protection/>
    </xf>
    <xf numFmtId="9" fontId="0" fillId="9" borderId="8" applyFont="0">
      <alignment horizontal="right"/>
      <protection/>
    </xf>
    <xf numFmtId="177" fontId="0" fillId="9" borderId="8" applyFont="0">
      <alignment horizontal="right"/>
      <protection/>
    </xf>
    <xf numFmtId="10" fontId="0" fillId="9" borderId="34" applyFont="0">
      <alignment horizontal="right"/>
      <protection/>
    </xf>
    <xf numFmtId="0" fontId="0" fillId="9" borderId="8" applyFont="0">
      <alignment horizontal="center" wrapText="1"/>
      <protection locked="0"/>
    </xf>
    <xf numFmtId="49" fontId="0" fillId="9" borderId="8" applyFont="0">
      <alignment/>
      <protection/>
    </xf>
    <xf numFmtId="0" fontId="29" fillId="0" borderId="0" applyNumberFormat="0" applyFill="0" applyBorder="0" applyAlignment="0" applyProtection="0"/>
    <xf numFmtId="0" fontId="29" fillId="0" borderId="0" applyNumberFormat="0" applyFill="0" applyBorder="0" applyAlignment="0" applyProtection="0"/>
    <xf numFmtId="0" fontId="30" fillId="0" borderId="33" applyNumberFormat="0" applyFill="0" applyAlignment="0" applyProtection="0"/>
    <xf numFmtId="0" fontId="95" fillId="0" borderId="33" applyNumberFormat="0" applyFill="0" applyAlignment="0" applyProtection="0"/>
    <xf numFmtId="171" fontId="0" fillId="0" borderId="0" applyFont="0" applyFill="0" applyBorder="0" applyAlignment="0" applyProtection="0"/>
    <xf numFmtId="189" fontId="40" fillId="0" borderId="0" applyFont="0" applyFill="0" applyBorder="0" applyAlignment="0" applyProtection="0"/>
    <xf numFmtId="169" fontId="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43" fontId="1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1"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28" fillId="24" borderId="21" applyNumberFormat="0" applyAlignment="0" applyProtection="0"/>
    <xf numFmtId="0" fontId="28" fillId="25" borderId="21" applyNumberFormat="0" applyAlignment="0" applyProtection="0"/>
    <xf numFmtId="170" fontId="0" fillId="0" borderId="0" applyFont="0" applyFill="0" applyBorder="0" applyAlignment="0" applyProtection="0"/>
    <xf numFmtId="6" fontId="4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79" fillId="0" borderId="0" applyNumberFormat="0" applyFill="0" applyBorder="0" applyAlignment="0" applyProtection="0"/>
    <xf numFmtId="0" fontId="24" fillId="0" borderId="0" applyNumberFormat="0" applyFill="0" applyBorder="0" applyAlignment="0" applyProtection="0"/>
    <xf numFmtId="198" fontId="40" fillId="0" borderId="0" applyFont="0" applyFill="0" applyBorder="0" applyAlignment="0" applyProtection="0"/>
    <xf numFmtId="0" fontId="40" fillId="0" borderId="0" applyFont="0" applyFill="0" applyBorder="0" applyAlignment="0" applyProtection="0"/>
    <xf numFmtId="180" fontId="58" fillId="0" borderId="0" applyNumberFormat="0" applyFill="0" applyBorder="0" applyAlignment="0" applyProtection="0"/>
  </cellStyleXfs>
  <cellXfs count="877">
    <xf numFmtId="0" fontId="0" fillId="0" borderId="0" xfId="0" applyAlignment="1">
      <alignment/>
    </xf>
    <xf numFmtId="0" fontId="0" fillId="0" borderId="35" xfId="219" applyFont="1" applyFill="1" applyBorder="1" applyAlignment="1">
      <alignment horizontal="left"/>
      <protection/>
    </xf>
    <xf numFmtId="0" fontId="104" fillId="0" borderId="0" xfId="506" applyFont="1" applyFill="1" applyAlignment="1">
      <alignment wrapText="1"/>
      <protection/>
    </xf>
    <xf numFmtId="0" fontId="0" fillId="0" borderId="0" xfId="0" applyFont="1" applyAlignment="1">
      <alignment/>
    </xf>
    <xf numFmtId="49" fontId="4" fillId="24" borderId="19" xfId="0" applyNumberFormat="1" applyFont="1" applyFill="1" applyBorder="1" applyAlignment="1">
      <alignment horizontal="right"/>
    </xf>
    <xf numFmtId="0" fontId="5" fillId="0" borderId="0" xfId="0" applyFont="1" applyFill="1" applyAlignment="1">
      <alignment wrapText="1"/>
    </xf>
    <xf numFmtId="0" fontId="5" fillId="0" borderId="0" xfId="0" applyFont="1" applyFill="1" applyAlignment="1">
      <alignment/>
    </xf>
    <xf numFmtId="0" fontId="3" fillId="24" borderId="36" xfId="0" applyFont="1" applyFill="1" applyBorder="1" applyAlignment="1">
      <alignment/>
    </xf>
    <xf numFmtId="0" fontId="3" fillId="24" borderId="19" xfId="0" applyFont="1" applyFill="1" applyBorder="1" applyAlignment="1">
      <alignment/>
    </xf>
    <xf numFmtId="3" fontId="6" fillId="0" borderId="0" xfId="0" applyNumberFormat="1" applyFont="1" applyFill="1" applyAlignment="1">
      <alignment/>
    </xf>
    <xf numFmtId="3" fontId="6" fillId="0" borderId="0" xfId="0" applyNumberFormat="1" applyFont="1" applyFill="1" applyBorder="1" applyAlignment="1">
      <alignment/>
    </xf>
    <xf numFmtId="0" fontId="5" fillId="0" borderId="0" xfId="0" applyFont="1" applyFill="1" applyAlignment="1">
      <alignment/>
    </xf>
    <xf numFmtId="0" fontId="5" fillId="0" borderId="0" xfId="0" applyFont="1" applyAlignment="1">
      <alignment/>
    </xf>
    <xf numFmtId="0" fontId="2" fillId="0" borderId="0" xfId="0" applyFont="1" applyFill="1" applyAlignment="1">
      <alignment/>
    </xf>
    <xf numFmtId="0" fontId="5" fillId="0" borderId="0" xfId="669" applyFont="1">
      <alignment/>
      <protection/>
    </xf>
    <xf numFmtId="3" fontId="5" fillId="0" borderId="0" xfId="670" applyNumberFormat="1" applyFont="1" applyFill="1">
      <alignment/>
      <protection/>
    </xf>
    <xf numFmtId="3" fontId="4" fillId="0" borderId="35" xfId="670" applyNumberFormat="1" applyFont="1" applyFill="1" applyBorder="1" applyAlignment="1">
      <alignment vertical="center"/>
      <protection/>
    </xf>
    <xf numFmtId="0" fontId="33" fillId="0" borderId="0" xfId="669" applyFont="1">
      <alignment/>
      <protection/>
    </xf>
    <xf numFmtId="0" fontId="33" fillId="0" borderId="0" xfId="0" applyFont="1" applyAlignment="1">
      <alignment/>
    </xf>
    <xf numFmtId="0" fontId="31" fillId="0" borderId="0" xfId="0" applyFont="1" applyAlignment="1">
      <alignment/>
    </xf>
    <xf numFmtId="3" fontId="4" fillId="24" borderId="36" xfId="0" applyNumberFormat="1" applyFont="1" applyFill="1" applyBorder="1" applyAlignment="1">
      <alignment horizontal="right"/>
    </xf>
    <xf numFmtId="0" fontId="35" fillId="0" borderId="0" xfId="0" applyFont="1" applyAlignment="1">
      <alignment/>
    </xf>
    <xf numFmtId="0" fontId="0" fillId="0" borderId="0" xfId="0" applyFont="1" applyFill="1" applyBorder="1" applyAlignment="1">
      <alignment/>
    </xf>
    <xf numFmtId="0" fontId="0" fillId="25" borderId="0" xfId="0" applyFont="1" applyFill="1" applyAlignment="1">
      <alignment/>
    </xf>
    <xf numFmtId="0" fontId="35" fillId="25" borderId="0" xfId="0" applyFont="1" applyFill="1" applyAlignment="1">
      <alignment/>
    </xf>
    <xf numFmtId="0" fontId="4" fillId="24" borderId="19" xfId="0" applyFont="1" applyFill="1" applyBorder="1" applyAlignment="1">
      <alignment horizontal="right"/>
    </xf>
    <xf numFmtId="0" fontId="4" fillId="24" borderId="36" xfId="0" applyFont="1" applyFill="1" applyBorder="1" applyAlignment="1">
      <alignment horizontal="right"/>
    </xf>
    <xf numFmtId="0" fontId="5" fillId="24" borderId="36" xfId="0" applyFont="1" applyFill="1" applyBorder="1" applyAlignment="1">
      <alignment horizontal="center"/>
    </xf>
    <xf numFmtId="0" fontId="5" fillId="24" borderId="19" xfId="0" applyFont="1" applyFill="1" applyBorder="1" applyAlignment="1">
      <alignment horizontal="center"/>
    </xf>
    <xf numFmtId="0" fontId="0" fillId="0" borderId="0" xfId="0" applyFont="1" applyFill="1" applyAlignment="1">
      <alignment/>
    </xf>
    <xf numFmtId="0" fontId="36" fillId="0" borderId="0" xfId="0" applyFont="1" applyFill="1" applyBorder="1" applyAlignment="1">
      <alignment horizontal="right" wrapText="1"/>
    </xf>
    <xf numFmtId="3" fontId="3" fillId="0" borderId="0" xfId="0" applyNumberFormat="1" applyFont="1" applyFill="1" applyBorder="1" applyAlignment="1">
      <alignment/>
    </xf>
    <xf numFmtId="0" fontId="6" fillId="0" borderId="0" xfId="0" applyFont="1" applyFill="1" applyBorder="1" applyAlignment="1">
      <alignment/>
    </xf>
    <xf numFmtId="0" fontId="38" fillId="0" borderId="0" xfId="0" applyFont="1" applyAlignment="1">
      <alignment/>
    </xf>
    <xf numFmtId="3" fontId="39" fillId="0" borderId="0" xfId="0" applyNumberFormat="1" applyFont="1" applyAlignment="1">
      <alignment/>
    </xf>
    <xf numFmtId="0" fontId="4" fillId="0" borderId="0" xfId="0" applyFont="1" applyAlignment="1">
      <alignment vertical="top"/>
    </xf>
    <xf numFmtId="0" fontId="35" fillId="24" borderId="35" xfId="0" applyFont="1" applyFill="1" applyBorder="1" applyAlignment="1">
      <alignment horizontal="right" wrapText="1"/>
    </xf>
    <xf numFmtId="0" fontId="5" fillId="0" borderId="0" xfId="768" applyFont="1">
      <alignment/>
      <protection/>
    </xf>
    <xf numFmtId="0" fontId="33" fillId="0" borderId="0" xfId="768" applyFont="1">
      <alignment/>
      <protection/>
    </xf>
    <xf numFmtId="3" fontId="5" fillId="0" borderId="0" xfId="0" applyNumberFormat="1" applyFont="1" applyFill="1" applyAlignment="1">
      <alignment horizontal="right"/>
    </xf>
    <xf numFmtId="0" fontId="0" fillId="0" borderId="0" xfId="0" applyFont="1" applyBorder="1" applyAlignment="1">
      <alignment/>
    </xf>
    <xf numFmtId="3" fontId="34" fillId="0" borderId="0" xfId="0" applyNumberFormat="1" applyFont="1" applyFill="1" applyBorder="1" applyAlignment="1">
      <alignment/>
    </xf>
    <xf numFmtId="0" fontId="0" fillId="0" borderId="0" xfId="0" applyFont="1" applyAlignment="1">
      <alignment horizontal="left"/>
    </xf>
    <xf numFmtId="0" fontId="0" fillId="0" borderId="0" xfId="0" applyFont="1" applyFill="1" applyAlignment="1">
      <alignment horizontal="left"/>
    </xf>
    <xf numFmtId="0" fontId="0" fillId="0" borderId="0" xfId="0" applyFont="1" applyAlignment="1">
      <alignment/>
    </xf>
    <xf numFmtId="0" fontId="3" fillId="0" borderId="0" xfId="0" applyFont="1" applyFill="1" applyBorder="1" applyAlignment="1">
      <alignment/>
    </xf>
    <xf numFmtId="0" fontId="0" fillId="25" borderId="0" xfId="0" applyFont="1" applyFill="1" applyBorder="1" applyAlignment="1">
      <alignment/>
    </xf>
    <xf numFmtId="3" fontId="0" fillId="25" borderId="19" xfId="0" applyNumberFormat="1" applyFont="1" applyFill="1" applyBorder="1" applyAlignment="1">
      <alignment horizontal="right"/>
    </xf>
    <xf numFmtId="0" fontId="33" fillId="0" borderId="0" xfId="0" applyFont="1" applyFill="1" applyAlignment="1">
      <alignment/>
    </xf>
    <xf numFmtId="49" fontId="0" fillId="25" borderId="0" xfId="0" applyNumberFormat="1" applyFont="1" applyFill="1" applyBorder="1" applyAlignment="1">
      <alignment horizontal="left"/>
    </xf>
    <xf numFmtId="3" fontId="0" fillId="25" borderId="0" xfId="0" applyNumberFormat="1" applyFont="1" applyFill="1" applyBorder="1" applyAlignment="1">
      <alignment horizontal="right" wrapText="1"/>
    </xf>
    <xf numFmtId="49" fontId="0" fillId="25" borderId="19" xfId="0" applyNumberFormat="1" applyFont="1" applyFill="1" applyBorder="1" applyAlignment="1">
      <alignment horizontal="left" indent="1"/>
    </xf>
    <xf numFmtId="49" fontId="35" fillId="25" borderId="0" xfId="0" applyNumberFormat="1" applyFont="1" applyFill="1" applyBorder="1" applyAlignment="1">
      <alignment horizontal="left"/>
    </xf>
    <xf numFmtId="3" fontId="35" fillId="25" borderId="0" xfId="0" applyNumberFormat="1" applyFont="1" applyFill="1" applyBorder="1" applyAlignment="1">
      <alignment horizontal="right" wrapText="1"/>
    </xf>
    <xf numFmtId="3" fontId="35" fillId="25" borderId="0" xfId="0" applyNumberFormat="1" applyFont="1" applyFill="1" applyBorder="1" applyAlignment="1">
      <alignment/>
    </xf>
    <xf numFmtId="0" fontId="0" fillId="25" borderId="19" xfId="0" applyFont="1" applyFill="1" applyBorder="1" applyAlignment="1">
      <alignment wrapText="1"/>
    </xf>
    <xf numFmtId="9" fontId="0" fillId="25" borderId="19" xfId="715" applyFont="1" applyFill="1" applyBorder="1" applyAlignment="1">
      <alignment/>
    </xf>
    <xf numFmtId="0" fontId="45" fillId="24" borderId="36" xfId="0" applyFont="1" applyFill="1" applyBorder="1" applyAlignment="1" quotePrefix="1">
      <alignment horizontal="right"/>
    </xf>
    <xf numFmtId="0" fontId="45" fillId="24" borderId="19" xfId="0" applyFont="1" applyFill="1" applyBorder="1" applyAlignment="1" quotePrefix="1">
      <alignment horizontal="right" wrapText="1"/>
    </xf>
    <xf numFmtId="0" fontId="36" fillId="24" borderId="36" xfId="0" applyFont="1" applyFill="1" applyBorder="1" applyAlignment="1">
      <alignment/>
    </xf>
    <xf numFmtId="0" fontId="35" fillId="24" borderId="19" xfId="0" applyFont="1" applyFill="1" applyBorder="1" applyAlignment="1">
      <alignment horizontal="left"/>
    </xf>
    <xf numFmtId="0" fontId="35" fillId="24" borderId="35" xfId="0" applyFont="1" applyFill="1" applyBorder="1" applyAlignment="1">
      <alignment/>
    </xf>
    <xf numFmtId="3" fontId="0" fillId="0" borderId="0" xfId="0" applyNumberFormat="1" applyFont="1" applyFill="1" applyAlignment="1">
      <alignment/>
    </xf>
    <xf numFmtId="0" fontId="0" fillId="25" borderId="19" xfId="0" applyFont="1" applyFill="1" applyBorder="1" applyAlignment="1">
      <alignment/>
    </xf>
    <xf numFmtId="0" fontId="0" fillId="0" borderId="0" xfId="768" applyFont="1">
      <alignment/>
      <protection/>
    </xf>
    <xf numFmtId="0" fontId="0" fillId="25" borderId="0" xfId="0" applyFont="1" applyFill="1" applyBorder="1" applyAlignment="1">
      <alignment wrapText="1"/>
    </xf>
    <xf numFmtId="9" fontId="0" fillId="25" borderId="0" xfId="715" applyFont="1" applyFill="1" applyBorder="1" applyAlignment="1">
      <alignment/>
    </xf>
    <xf numFmtId="3" fontId="0" fillId="25" borderId="0" xfId="0" applyNumberFormat="1" applyFont="1" applyFill="1" applyAlignment="1">
      <alignment horizontal="right"/>
    </xf>
    <xf numFmtId="3" fontId="5" fillId="0" borderId="0" xfId="0" applyNumberFormat="1" applyFont="1" applyAlignment="1">
      <alignment/>
    </xf>
    <xf numFmtId="0" fontId="33" fillId="0" borderId="0" xfId="0" applyFont="1" applyAlignment="1">
      <alignment/>
    </xf>
    <xf numFmtId="3" fontId="5" fillId="0" borderId="0" xfId="0" applyNumberFormat="1"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3" fontId="5" fillId="0" borderId="0" xfId="0" applyNumberFormat="1" applyFont="1" applyBorder="1" applyAlignment="1">
      <alignment/>
    </xf>
    <xf numFmtId="0" fontId="4" fillId="25" borderId="0" xfId="0" applyFont="1" applyFill="1" applyAlignment="1">
      <alignment/>
    </xf>
    <xf numFmtId="0" fontId="4" fillId="24" borderId="35" xfId="0" applyFont="1" applyFill="1" applyBorder="1" applyAlignment="1">
      <alignment horizontal="right" wrapText="1"/>
    </xf>
    <xf numFmtId="3" fontId="4" fillId="25" borderId="36" xfId="0" applyNumberFormat="1" applyFont="1" applyFill="1" applyBorder="1" applyAlignment="1">
      <alignment/>
    </xf>
    <xf numFmtId="3" fontId="3" fillId="24" borderId="36" xfId="0" applyNumberFormat="1" applyFont="1" applyFill="1" applyBorder="1" applyAlignment="1">
      <alignment/>
    </xf>
    <xf numFmtId="0" fontId="6" fillId="24" borderId="36" xfId="0" applyFont="1" applyFill="1" applyBorder="1" applyAlignment="1">
      <alignment/>
    </xf>
    <xf numFmtId="0" fontId="6" fillId="24" borderId="36" xfId="0" applyFont="1" applyFill="1" applyBorder="1" applyAlignment="1">
      <alignment horizontal="right" wrapText="1"/>
    </xf>
    <xf numFmtId="3" fontId="3" fillId="24" borderId="19" xfId="0" applyNumberFormat="1" applyFont="1" applyFill="1" applyBorder="1" applyAlignment="1">
      <alignment/>
    </xf>
    <xf numFmtId="0" fontId="6" fillId="24" borderId="19" xfId="0" applyFont="1" applyFill="1" applyBorder="1" applyAlignment="1">
      <alignment horizontal="right" wrapText="1"/>
    </xf>
    <xf numFmtId="49" fontId="5" fillId="0" borderId="0" xfId="0" applyNumberFormat="1" applyFont="1" applyFill="1" applyBorder="1" applyAlignment="1">
      <alignment/>
    </xf>
    <xf numFmtId="0" fontId="6" fillId="0" borderId="19" xfId="0" applyFont="1" applyFill="1" applyBorder="1" applyAlignment="1">
      <alignment wrapText="1"/>
    </xf>
    <xf numFmtId="3" fontId="5" fillId="0" borderId="19" xfId="0" applyNumberFormat="1" applyFont="1" applyFill="1" applyBorder="1" applyAlignment="1">
      <alignment/>
    </xf>
    <xf numFmtId="3" fontId="6" fillId="0" borderId="19" xfId="0" applyNumberFormat="1" applyFont="1" applyFill="1" applyBorder="1" applyAlignment="1">
      <alignment/>
    </xf>
    <xf numFmtId="3" fontId="4" fillId="0" borderId="0" xfId="0" applyNumberFormat="1" applyFont="1" applyFill="1" applyBorder="1" applyAlignment="1">
      <alignment/>
    </xf>
    <xf numFmtId="0" fontId="6" fillId="0" borderId="0" xfId="0" applyFont="1" applyFill="1" applyBorder="1" applyAlignment="1">
      <alignment wrapText="1"/>
    </xf>
    <xf numFmtId="3" fontId="5" fillId="0" borderId="0" xfId="0" applyNumberFormat="1" applyFont="1" applyFill="1" applyAlignment="1">
      <alignment/>
    </xf>
    <xf numFmtId="0" fontId="4" fillId="24" borderId="35" xfId="0" applyFont="1" applyFill="1" applyBorder="1" applyAlignment="1">
      <alignment/>
    </xf>
    <xf numFmtId="0" fontId="5" fillId="0" borderId="0" xfId="0" applyFont="1" applyAlignment="1">
      <alignment wrapText="1"/>
    </xf>
    <xf numFmtId="3" fontId="4" fillId="0" borderId="0" xfId="0" applyNumberFormat="1" applyFont="1" applyFill="1" applyAlignment="1">
      <alignment horizontal="right"/>
    </xf>
    <xf numFmtId="0" fontId="6" fillId="0" borderId="0" xfId="652" applyNumberFormat="1" applyFont="1">
      <alignment/>
      <protection/>
    </xf>
    <xf numFmtId="0" fontId="6" fillId="0" borderId="0" xfId="0" applyFont="1" applyAlignment="1">
      <alignment/>
    </xf>
    <xf numFmtId="0" fontId="6" fillId="0" borderId="0" xfId="0" applyFont="1" applyAlignment="1">
      <alignment wrapText="1"/>
    </xf>
    <xf numFmtId="3" fontId="5" fillId="0" borderId="0" xfId="0" applyNumberFormat="1" applyFont="1" applyBorder="1" applyAlignment="1" quotePrefix="1">
      <alignment horizontal="right"/>
    </xf>
    <xf numFmtId="3" fontId="5" fillId="0" borderId="0" xfId="0" applyNumberFormat="1" applyFont="1" applyFill="1" applyBorder="1" applyAlignment="1">
      <alignment horizontal="right"/>
    </xf>
    <xf numFmtId="3" fontId="4" fillId="0" borderId="36" xfId="0" applyNumberFormat="1" applyFont="1" applyBorder="1" applyAlignment="1">
      <alignment vertical="top"/>
    </xf>
    <xf numFmtId="3" fontId="4" fillId="0" borderId="36" xfId="0" applyNumberFormat="1" applyFont="1" applyFill="1" applyBorder="1" applyAlignment="1">
      <alignment vertical="top"/>
    </xf>
    <xf numFmtId="0" fontId="5" fillId="0" borderId="0" xfId="0" applyFont="1" applyBorder="1" applyAlignment="1">
      <alignment wrapText="1"/>
    </xf>
    <xf numFmtId="0" fontId="4" fillId="0" borderId="36" xfId="0" applyFont="1" applyBorder="1" applyAlignment="1">
      <alignment vertical="top"/>
    </xf>
    <xf numFmtId="3" fontId="4" fillId="0" borderId="0" xfId="0" applyNumberFormat="1" applyFont="1" applyFill="1" applyAlignment="1">
      <alignment vertical="top" wrapText="1"/>
    </xf>
    <xf numFmtId="3" fontId="4" fillId="0" borderId="0" xfId="0" applyNumberFormat="1" applyFont="1" applyFill="1" applyBorder="1" applyAlignment="1">
      <alignment vertical="top"/>
    </xf>
    <xf numFmtId="3" fontId="5" fillId="0" borderId="0" xfId="0" applyNumberFormat="1" applyFont="1" applyFill="1" applyAlignment="1">
      <alignment wrapText="1"/>
    </xf>
    <xf numFmtId="3" fontId="4" fillId="0" borderId="35" xfId="0" applyNumberFormat="1" applyFont="1" applyFill="1" applyBorder="1" applyAlignment="1">
      <alignment vertical="center"/>
    </xf>
    <xf numFmtId="3" fontId="5" fillId="0" borderId="0" xfId="0" applyNumberFormat="1" applyFont="1" applyFill="1" applyBorder="1" applyAlignment="1">
      <alignment vertical="center"/>
    </xf>
    <xf numFmtId="0" fontId="4" fillId="24" borderId="19" xfId="0" applyFont="1" applyFill="1" applyBorder="1" applyAlignment="1">
      <alignment wrapText="1"/>
    </xf>
    <xf numFmtId="0" fontId="4" fillId="24" borderId="36" xfId="0" applyFont="1" applyFill="1" applyBorder="1" applyAlignment="1">
      <alignment wrapText="1"/>
    </xf>
    <xf numFmtId="0" fontId="4" fillId="0" borderId="0" xfId="0" applyFont="1" applyFill="1" applyAlignment="1">
      <alignment/>
    </xf>
    <xf numFmtId="0" fontId="57" fillId="0" borderId="0" xfId="0" applyFont="1" applyFill="1" applyAlignment="1">
      <alignment/>
    </xf>
    <xf numFmtId="0" fontId="4" fillId="24" borderId="36" xfId="0" applyFont="1" applyFill="1" applyBorder="1" applyAlignment="1">
      <alignment horizontal="center"/>
    </xf>
    <xf numFmtId="0" fontId="4" fillId="24" borderId="19" xfId="0" applyFont="1" applyFill="1" applyBorder="1" applyAlignment="1">
      <alignment horizontal="center"/>
    </xf>
    <xf numFmtId="3" fontId="5" fillId="44" borderId="0" xfId="0" applyNumberFormat="1" applyFont="1" applyFill="1" applyBorder="1" applyAlignment="1">
      <alignment/>
    </xf>
    <xf numFmtId="0" fontId="6" fillId="0" borderId="0" xfId="668" applyFont="1">
      <alignment/>
      <protection/>
    </xf>
    <xf numFmtId="3" fontId="7" fillId="0" borderId="0" xfId="670" applyNumberFormat="1" applyFont="1" applyFill="1" applyBorder="1">
      <alignment/>
      <protection/>
    </xf>
    <xf numFmtId="3" fontId="5" fillId="0" borderId="0" xfId="670" applyNumberFormat="1" applyFont="1" applyFill="1" applyBorder="1">
      <alignment/>
      <protection/>
    </xf>
    <xf numFmtId="0" fontId="9" fillId="0" borderId="0" xfId="0" applyFont="1" applyAlignment="1">
      <alignment wrapText="1"/>
    </xf>
    <xf numFmtId="173" fontId="4" fillId="0" borderId="36" xfId="670" applyNumberFormat="1" applyFont="1" applyFill="1" applyBorder="1" applyAlignment="1">
      <alignment vertical="center"/>
      <protection/>
    </xf>
    <xf numFmtId="3" fontId="4" fillId="0" borderId="36" xfId="670" applyNumberFormat="1" applyFont="1" applyFill="1" applyBorder="1" applyAlignment="1">
      <alignment vertical="center"/>
      <protection/>
    </xf>
    <xf numFmtId="3" fontId="4" fillId="0" borderId="19" xfId="670" applyNumberFormat="1" applyFont="1" applyFill="1" applyBorder="1" applyAlignment="1">
      <alignment vertical="center"/>
      <protection/>
    </xf>
    <xf numFmtId="0" fontId="0" fillId="25" borderId="0" xfId="219" applyFont="1" applyFill="1" applyAlignment="1">
      <alignment/>
      <protection/>
    </xf>
    <xf numFmtId="0" fontId="60" fillId="25" borderId="0" xfId="219" applyFont="1" applyFill="1" applyAlignment="1">
      <alignment/>
      <protection/>
    </xf>
    <xf numFmtId="49" fontId="33" fillId="25" borderId="0" xfId="219" applyNumberFormat="1" applyFont="1" applyFill="1" applyAlignment="1">
      <alignment/>
      <protection/>
    </xf>
    <xf numFmtId="0" fontId="4" fillId="24" borderId="36" xfId="0" applyFont="1" applyFill="1" applyBorder="1" applyAlignment="1" quotePrefix="1">
      <alignment horizontal="right"/>
    </xf>
    <xf numFmtId="0" fontId="10" fillId="0" borderId="0" xfId="669" applyFont="1" applyBorder="1">
      <alignment/>
      <protection/>
    </xf>
    <xf numFmtId="0" fontId="10" fillId="0" borderId="0" xfId="669" applyFont="1">
      <alignment/>
      <protection/>
    </xf>
    <xf numFmtId="0" fontId="10" fillId="0" borderId="0" xfId="669" applyFont="1" applyFill="1" applyBorder="1">
      <alignment/>
      <protection/>
    </xf>
    <xf numFmtId="174" fontId="0" fillId="0" borderId="0" xfId="0" applyNumberFormat="1" applyFont="1" applyAlignment="1">
      <alignment/>
    </xf>
    <xf numFmtId="0" fontId="10" fillId="0" borderId="0" xfId="0" applyFont="1" applyFill="1" applyAlignment="1">
      <alignment/>
    </xf>
    <xf numFmtId="0" fontId="10" fillId="0" borderId="0" xfId="671" applyFont="1" applyFill="1" applyBorder="1">
      <alignment/>
      <protection/>
    </xf>
    <xf numFmtId="173" fontId="10" fillId="0" borderId="0" xfId="670" applyNumberFormat="1" applyFont="1" applyAlignment="1">
      <alignment horizontal="right"/>
      <protection/>
    </xf>
    <xf numFmtId="0" fontId="10" fillId="0" borderId="0" xfId="671" applyFont="1">
      <alignment/>
      <protection/>
    </xf>
    <xf numFmtId="0" fontId="10" fillId="0" borderId="0" xfId="787" applyFont="1" applyFill="1" applyBorder="1">
      <alignment/>
      <protection/>
    </xf>
    <xf numFmtId="0" fontId="36" fillId="0" borderId="0" xfId="0" applyFont="1" applyAlignment="1">
      <alignment/>
    </xf>
    <xf numFmtId="0" fontId="36" fillId="0" borderId="0" xfId="0" applyFont="1" applyAlignment="1">
      <alignment wrapText="1"/>
    </xf>
    <xf numFmtId="0" fontId="35" fillId="0" borderId="35" xfId="0" applyFont="1" applyFill="1" applyBorder="1" applyAlignment="1">
      <alignment vertical="center"/>
    </xf>
    <xf numFmtId="3" fontId="35" fillId="0" borderId="35" xfId="670" applyNumberFormat="1" applyFont="1" applyFill="1" applyBorder="1" applyAlignment="1">
      <alignment vertical="center"/>
      <protection/>
    </xf>
    <xf numFmtId="0" fontId="9" fillId="25" borderId="0" xfId="0" applyFont="1" applyFill="1" applyAlignment="1">
      <alignment/>
    </xf>
    <xf numFmtId="0" fontId="5" fillId="0" borderId="0" xfId="768" applyFont="1" applyBorder="1">
      <alignment/>
      <protection/>
    </xf>
    <xf numFmtId="0" fontId="0" fillId="44" borderId="0" xfId="0" applyFont="1" applyFill="1" applyAlignment="1">
      <alignment/>
    </xf>
    <xf numFmtId="3" fontId="148" fillId="44" borderId="0" xfId="0" applyNumberFormat="1" applyFont="1" applyFill="1" applyBorder="1" applyAlignment="1">
      <alignment/>
    </xf>
    <xf numFmtId="3" fontId="149" fillId="44" borderId="0" xfId="0" applyNumberFormat="1" applyFont="1" applyFill="1" applyAlignment="1">
      <alignment/>
    </xf>
    <xf numFmtId="0" fontId="35" fillId="44" borderId="0" xfId="0" applyFont="1" applyFill="1" applyBorder="1" applyAlignment="1">
      <alignment horizontal="right" wrapText="1"/>
    </xf>
    <xf numFmtId="1" fontId="35" fillId="44" borderId="0" xfId="0" applyNumberFormat="1" applyFont="1" applyFill="1" applyBorder="1" applyAlignment="1">
      <alignment horizontal="right"/>
    </xf>
    <xf numFmtId="1" fontId="0" fillId="44" borderId="0" xfId="0" applyNumberFormat="1" applyFont="1" applyFill="1" applyBorder="1" applyAlignment="1">
      <alignment horizontal="right"/>
    </xf>
    <xf numFmtId="2" fontId="0" fillId="44" borderId="0" xfId="0" applyNumberFormat="1" applyFont="1" applyFill="1" applyAlignment="1">
      <alignment/>
    </xf>
    <xf numFmtId="3" fontId="4" fillId="44" borderId="0" xfId="0" applyNumberFormat="1" applyFont="1" applyFill="1" applyBorder="1" applyAlignment="1">
      <alignment/>
    </xf>
    <xf numFmtId="0" fontId="0" fillId="44" borderId="0" xfId="672" applyFont="1" applyFill="1">
      <alignment/>
      <protection/>
    </xf>
    <xf numFmtId="3" fontId="45" fillId="24" borderId="36" xfId="672" applyNumberFormat="1" applyFont="1" applyFill="1" applyBorder="1" applyAlignment="1">
      <alignment/>
      <protection/>
    </xf>
    <xf numFmtId="0" fontId="45" fillId="24" borderId="19" xfId="672" applyNumberFormat="1" applyFont="1" applyFill="1" applyBorder="1">
      <alignment/>
      <protection/>
    </xf>
    <xf numFmtId="3" fontId="36" fillId="44" borderId="0" xfId="672" applyNumberFormat="1" applyFont="1" applyFill="1" applyBorder="1" applyAlignment="1">
      <alignment/>
      <protection/>
    </xf>
    <xf numFmtId="3" fontId="0" fillId="44" borderId="19" xfId="672" applyNumberFormat="1" applyFont="1" applyFill="1" applyBorder="1" applyAlignment="1">
      <alignment/>
      <protection/>
    </xf>
    <xf numFmtId="3" fontId="35" fillId="44" borderId="36" xfId="672" applyNumberFormat="1" applyFont="1" applyFill="1" applyBorder="1" applyAlignment="1">
      <alignment/>
      <protection/>
    </xf>
    <xf numFmtId="3" fontId="0" fillId="44" borderId="0" xfId="672" applyNumberFormat="1" applyFont="1" applyFill="1" applyBorder="1" applyAlignment="1">
      <alignment/>
      <protection/>
    </xf>
    <xf numFmtId="3" fontId="35" fillId="44" borderId="0" xfId="672" applyNumberFormat="1" applyFont="1" applyFill="1" applyBorder="1" applyAlignment="1">
      <alignment/>
      <protection/>
    </xf>
    <xf numFmtId="3" fontId="35" fillId="44" borderId="35" xfId="672" applyNumberFormat="1" applyFont="1" applyFill="1" applyBorder="1" applyAlignment="1">
      <alignment/>
      <protection/>
    </xf>
    <xf numFmtId="10" fontId="0" fillId="44" borderId="0" xfId="693" applyNumberFormat="1" applyFont="1" applyFill="1" applyBorder="1" applyAlignment="1" quotePrefix="1">
      <alignment horizontal="right"/>
    </xf>
    <xf numFmtId="10" fontId="0" fillId="44" borderId="19" xfId="693" applyNumberFormat="1" applyFont="1" applyFill="1" applyBorder="1" applyAlignment="1" quotePrefix="1">
      <alignment horizontal="right"/>
    </xf>
    <xf numFmtId="10" fontId="35" fillId="44" borderId="0" xfId="693" applyNumberFormat="1" applyFont="1" applyFill="1" applyBorder="1" applyAlignment="1" quotePrefix="1">
      <alignment horizontal="right"/>
    </xf>
    <xf numFmtId="3" fontId="5" fillId="44" borderId="0" xfId="0" applyNumberFormat="1" applyFont="1" applyFill="1" applyAlignment="1">
      <alignment/>
    </xf>
    <xf numFmtId="0" fontId="150" fillId="44" borderId="0" xfId="0" applyFont="1" applyFill="1" applyBorder="1" applyAlignment="1">
      <alignment/>
    </xf>
    <xf numFmtId="10" fontId="35" fillId="44" borderId="37" xfId="693" applyNumberFormat="1" applyFont="1" applyFill="1" applyBorder="1" applyAlignment="1" quotePrefix="1">
      <alignment horizontal="right"/>
    </xf>
    <xf numFmtId="0" fontId="0" fillId="25" borderId="0" xfId="0" applyFont="1" applyFill="1" applyAlignment="1">
      <alignment horizontal="left"/>
    </xf>
    <xf numFmtId="0" fontId="0" fillId="25" borderId="19" xfId="0" applyFont="1" applyFill="1" applyBorder="1" applyAlignment="1">
      <alignment horizontal="left"/>
    </xf>
    <xf numFmtId="0" fontId="0" fillId="0" borderId="19" xfId="219" applyFont="1" applyFill="1" applyBorder="1" applyAlignment="1">
      <alignment horizontal="left" indent="1"/>
      <protection/>
    </xf>
    <xf numFmtId="0" fontId="0" fillId="0" borderId="19" xfId="219" applyFont="1" applyFill="1" applyBorder="1">
      <alignment/>
      <protection/>
    </xf>
    <xf numFmtId="0" fontId="35" fillId="0" borderId="19" xfId="219" applyFont="1" applyFill="1" applyBorder="1">
      <alignment/>
      <protection/>
    </xf>
    <xf numFmtId="0" fontId="0" fillId="25" borderId="0" xfId="219" applyFont="1" applyFill="1" applyBorder="1" applyAlignment="1">
      <alignment horizontal="left" indent="1"/>
      <protection/>
    </xf>
    <xf numFmtId="0" fontId="0" fillId="25" borderId="0" xfId="219" applyFont="1" applyFill="1" applyBorder="1">
      <alignment/>
      <protection/>
    </xf>
    <xf numFmtId="0" fontId="35" fillId="25" borderId="0" xfId="219" applyFont="1" applyFill="1" applyBorder="1">
      <alignment/>
      <protection/>
    </xf>
    <xf numFmtId="3" fontId="5" fillId="44" borderId="19" xfId="0" applyNumberFormat="1" applyFont="1" applyFill="1" applyBorder="1" applyAlignment="1">
      <alignment/>
    </xf>
    <xf numFmtId="0" fontId="5" fillId="44" borderId="0" xfId="0" applyNumberFormat="1" applyFont="1" applyFill="1" applyAlignment="1">
      <alignment vertical="center" readingOrder="1"/>
    </xf>
    <xf numFmtId="3" fontId="6" fillId="0" borderId="0" xfId="0" applyNumberFormat="1" applyFont="1" applyFill="1" applyAlignment="1">
      <alignment horizontal="right"/>
    </xf>
    <xf numFmtId="172" fontId="5" fillId="25" borderId="0" xfId="0" applyNumberFormat="1" applyFont="1" applyFill="1" applyAlignment="1">
      <alignment horizontal="right" indent="1"/>
    </xf>
    <xf numFmtId="172" fontId="5" fillId="45" borderId="36" xfId="0" applyNumberFormat="1" applyFont="1" applyFill="1" applyBorder="1" applyAlignment="1">
      <alignment horizontal="right" indent="1"/>
    </xf>
    <xf numFmtId="172" fontId="5" fillId="45" borderId="38" xfId="0" applyNumberFormat="1" applyFont="1" applyFill="1" applyBorder="1" applyAlignment="1">
      <alignment horizontal="right" indent="1"/>
    </xf>
    <xf numFmtId="174" fontId="5" fillId="45" borderId="0" xfId="0" applyNumberFormat="1" applyFont="1" applyFill="1" applyAlignment="1">
      <alignment horizontal="right" indent="1"/>
    </xf>
    <xf numFmtId="172" fontId="5" fillId="45" borderId="0" xfId="0" applyNumberFormat="1" applyFont="1" applyFill="1" applyBorder="1" applyAlignment="1">
      <alignment horizontal="right" indent="1"/>
    </xf>
    <xf numFmtId="0" fontId="4" fillId="24" borderId="19" xfId="0" applyFont="1" applyFill="1" applyBorder="1" applyAlignment="1">
      <alignment horizontal="right" indent="1"/>
    </xf>
    <xf numFmtId="0" fontId="4" fillId="24" borderId="39" xfId="0" applyFont="1" applyFill="1" applyBorder="1" applyAlignment="1">
      <alignment horizontal="right" indent="1"/>
    </xf>
    <xf numFmtId="0" fontId="3" fillId="44" borderId="0" xfId="0" applyFont="1" applyFill="1" applyBorder="1" applyAlignment="1">
      <alignment/>
    </xf>
    <xf numFmtId="0" fontId="4" fillId="44" borderId="36" xfId="0" applyFont="1" applyFill="1" applyBorder="1" applyAlignment="1">
      <alignment/>
    </xf>
    <xf numFmtId="0" fontId="4" fillId="44" borderId="35" xfId="0" applyFont="1" applyFill="1" applyBorder="1" applyAlignment="1">
      <alignment/>
    </xf>
    <xf numFmtId="3" fontId="6" fillId="0" borderId="0" xfId="0" applyNumberFormat="1" applyFont="1" applyAlignment="1">
      <alignment/>
    </xf>
    <xf numFmtId="3" fontId="6" fillId="0" borderId="19" xfId="0" applyNumberFormat="1" applyFont="1" applyBorder="1" applyAlignment="1">
      <alignment/>
    </xf>
    <xf numFmtId="0" fontId="6" fillId="0" borderId="0" xfId="0" applyFont="1" applyFill="1" applyAlignment="1">
      <alignment/>
    </xf>
    <xf numFmtId="3" fontId="5" fillId="0" borderId="0" xfId="0" applyNumberFormat="1" applyFont="1" applyBorder="1" applyAlignment="1">
      <alignment wrapText="1"/>
    </xf>
    <xf numFmtId="0" fontId="5" fillId="0" borderId="0" xfId="0" applyFont="1" applyFill="1" applyBorder="1" applyAlignment="1">
      <alignment wrapText="1"/>
    </xf>
    <xf numFmtId="1" fontId="0" fillId="0" borderId="0" xfId="0" applyNumberFormat="1" applyFont="1" applyAlignment="1">
      <alignment/>
    </xf>
    <xf numFmtId="0" fontId="4" fillId="0" borderId="35" xfId="0" applyFont="1" applyFill="1" applyBorder="1" applyAlignment="1">
      <alignment vertical="center"/>
    </xf>
    <xf numFmtId="3" fontId="37" fillId="44" borderId="0" xfId="672" applyNumberFormat="1" applyFont="1" applyFill="1" applyBorder="1" applyAlignment="1">
      <alignment/>
      <protection/>
    </xf>
    <xf numFmtId="173" fontId="5" fillId="0" borderId="0" xfId="0" applyNumberFormat="1" applyFont="1" applyFill="1" applyBorder="1" applyAlignment="1">
      <alignment/>
    </xf>
    <xf numFmtId="173" fontId="5" fillId="0" borderId="0" xfId="670" applyNumberFormat="1" applyFont="1" applyFill="1" applyAlignment="1">
      <alignment horizontal="right"/>
      <protection/>
    </xf>
    <xf numFmtId="0" fontId="5" fillId="44" borderId="19" xfId="0" applyFont="1" applyFill="1" applyBorder="1" applyAlignment="1">
      <alignment/>
    </xf>
    <xf numFmtId="0" fontId="5" fillId="44" borderId="0" xfId="0" applyFont="1" applyFill="1" applyAlignment="1">
      <alignment/>
    </xf>
    <xf numFmtId="49" fontId="4" fillId="24" borderId="35" xfId="0" applyNumberFormat="1" applyFont="1" applyFill="1" applyBorder="1" applyAlignment="1">
      <alignment horizontal="right" wrapText="1"/>
    </xf>
    <xf numFmtId="0" fontId="4" fillId="0" borderId="37" xfId="0" applyFont="1" applyBorder="1" applyAlignment="1">
      <alignment wrapText="1"/>
    </xf>
    <xf numFmtId="0" fontId="9" fillId="0" borderId="0" xfId="0" applyFont="1" applyAlignment="1">
      <alignment/>
    </xf>
    <xf numFmtId="0" fontId="4" fillId="46" borderId="35" xfId="0" applyFont="1" applyFill="1" applyBorder="1" applyAlignment="1">
      <alignment horizontal="right" wrapText="1"/>
    </xf>
    <xf numFmtId="0" fontId="33" fillId="0" borderId="0" xfId="0" applyFont="1" applyFill="1" applyAlignment="1" quotePrefix="1">
      <alignment/>
    </xf>
    <xf numFmtId="173" fontId="4" fillId="0" borderId="0" xfId="670" applyNumberFormat="1" applyFont="1" applyFill="1" applyBorder="1" applyAlignment="1">
      <alignment vertical="center"/>
      <protection/>
    </xf>
    <xf numFmtId="0" fontId="9" fillId="0" borderId="0" xfId="0" applyFont="1" applyBorder="1" applyAlignment="1">
      <alignment wrapText="1"/>
    </xf>
    <xf numFmtId="3" fontId="5" fillId="44" borderId="36" xfId="0" applyNumberFormat="1" applyFont="1" applyFill="1" applyBorder="1" applyAlignment="1">
      <alignment/>
    </xf>
    <xf numFmtId="3" fontId="5" fillId="44" borderId="35" xfId="0" applyNumberFormat="1" applyFont="1" applyFill="1" applyBorder="1" applyAlignment="1">
      <alignment/>
    </xf>
    <xf numFmtId="0" fontId="3" fillId="44" borderId="0" xfId="0" applyFont="1" applyFill="1" applyBorder="1" applyAlignment="1">
      <alignment horizontal="left" indent="1"/>
    </xf>
    <xf numFmtId="3" fontId="5" fillId="0" borderId="0" xfId="0" applyNumberFormat="1" applyFont="1" applyFill="1" applyBorder="1" applyAlignment="1">
      <alignment horizontal="right" wrapText="1"/>
    </xf>
    <xf numFmtId="0" fontId="7" fillId="0" borderId="0" xfId="671" applyFont="1" applyFill="1" applyBorder="1">
      <alignment/>
      <protection/>
    </xf>
    <xf numFmtId="3" fontId="35" fillId="25" borderId="0" xfId="0" applyNumberFormat="1" applyFont="1" applyFill="1" applyAlignment="1">
      <alignment horizontal="right"/>
    </xf>
    <xf numFmtId="0" fontId="33" fillId="24" borderId="35" xfId="0" applyFont="1" applyFill="1" applyBorder="1" applyAlignment="1">
      <alignment horizontal="right"/>
    </xf>
    <xf numFmtId="3" fontId="33" fillId="25" borderId="0" xfId="0" applyNumberFormat="1" applyFont="1" applyFill="1" applyAlignment="1">
      <alignment/>
    </xf>
    <xf numFmtId="174" fontId="96" fillId="25" borderId="19" xfId="0" applyNumberFormat="1" applyFont="1" applyFill="1" applyBorder="1" applyAlignment="1">
      <alignment/>
    </xf>
    <xf numFmtId="0" fontId="35" fillId="24" borderId="35" xfId="219" applyFont="1" applyFill="1" applyBorder="1" applyAlignment="1">
      <alignment horizontal="left" vertical="center" wrapText="1"/>
      <protection/>
    </xf>
    <xf numFmtId="0" fontId="35" fillId="24" borderId="35" xfId="219" applyFont="1" applyFill="1" applyBorder="1" applyAlignment="1">
      <alignment horizontal="right" vertical="center" wrapText="1"/>
      <protection/>
    </xf>
    <xf numFmtId="3" fontId="4" fillId="0" borderId="0" xfId="0" applyNumberFormat="1" applyFont="1" applyFill="1" applyBorder="1" applyAlignment="1">
      <alignment horizontal="right" wrapText="1"/>
    </xf>
    <xf numFmtId="0" fontId="4" fillId="46" borderId="35" xfId="0" applyFont="1" applyFill="1" applyBorder="1" applyAlignment="1">
      <alignment/>
    </xf>
    <xf numFmtId="0" fontId="96" fillId="0" borderId="0" xfId="0" applyFont="1" applyAlignment="1">
      <alignment/>
    </xf>
    <xf numFmtId="0" fontId="10" fillId="0" borderId="0" xfId="0" applyFont="1" applyAlignment="1">
      <alignment/>
    </xf>
    <xf numFmtId="0" fontId="4" fillId="0" borderId="0" xfId="0" applyFont="1" applyAlignment="1">
      <alignment/>
    </xf>
    <xf numFmtId="0" fontId="5" fillId="25" borderId="0" xfId="0" applyFont="1" applyFill="1" applyAlignment="1">
      <alignment/>
    </xf>
    <xf numFmtId="0" fontId="5" fillId="25" borderId="19" xfId="0" applyFont="1" applyFill="1" applyBorder="1" applyAlignment="1">
      <alignment/>
    </xf>
    <xf numFmtId="0" fontId="35" fillId="47" borderId="40" xfId="18" applyFont="1" applyFill="1" applyBorder="1" applyAlignment="1" quotePrefix="1">
      <alignment horizontal="center" vertical="center" wrapText="1"/>
      <protection/>
    </xf>
    <xf numFmtId="0" fontId="35" fillId="47" borderId="41" xfId="18" applyFont="1" applyFill="1" applyBorder="1" applyAlignment="1" quotePrefix="1">
      <alignment vertical="center" wrapText="1"/>
      <protection/>
    </xf>
    <xf numFmtId="0" fontId="0" fillId="47" borderId="19" xfId="18" applyFont="1" applyFill="1" applyBorder="1" applyAlignment="1" quotePrefix="1">
      <alignment horizontal="center" wrapText="1"/>
      <protection/>
    </xf>
    <xf numFmtId="0" fontId="35" fillId="47" borderId="41" xfId="18" applyFont="1" applyFill="1" applyBorder="1" applyAlignment="1" quotePrefix="1">
      <alignment horizontal="center" wrapText="1"/>
      <protection/>
    </xf>
    <xf numFmtId="1" fontId="35" fillId="44" borderId="22" xfId="815" applyNumberFormat="1" applyFont="1" applyFill="1" applyBorder="1" applyAlignment="1" applyProtection="1">
      <alignment horizontal="center" vertical="center"/>
      <protection locked="0"/>
    </xf>
    <xf numFmtId="1" fontId="35" fillId="44" borderId="22" xfId="677" applyNumberFormat="1" applyFont="1" applyFill="1" applyBorder="1" applyAlignment="1">
      <alignment horizontal="center" vertical="center"/>
      <protection locked="0"/>
    </xf>
    <xf numFmtId="1" fontId="35" fillId="44" borderId="34" xfId="815" applyNumberFormat="1" applyFont="1" applyFill="1" applyBorder="1" applyAlignment="1" applyProtection="1">
      <alignment horizontal="center" vertical="center"/>
      <protection locked="0"/>
    </xf>
    <xf numFmtId="1" fontId="35" fillId="44" borderId="19" xfId="104" applyNumberFormat="1" applyFont="1" applyFill="1" applyBorder="1" applyAlignment="1" applyProtection="1">
      <alignment horizontal="center" vertical="center"/>
      <protection locked="0"/>
    </xf>
    <xf numFmtId="1" fontId="35" fillId="44" borderId="34" xfId="104" applyNumberFormat="1" applyFont="1" applyFill="1" applyBorder="1" applyAlignment="1" applyProtection="1">
      <alignment horizontal="center" vertical="center"/>
      <protection locked="0"/>
    </xf>
    <xf numFmtId="1" fontId="35" fillId="44" borderId="14" xfId="104" applyNumberFormat="1" applyFont="1" applyFill="1" applyBorder="1" applyAlignment="1" applyProtection="1">
      <alignment horizontal="center" vertical="center"/>
      <protection locked="0"/>
    </xf>
    <xf numFmtId="1" fontId="35" fillId="44" borderId="35" xfId="104" applyNumberFormat="1" applyFont="1" applyFill="1" applyBorder="1" applyAlignment="1" applyProtection="1">
      <alignment horizontal="center" vertical="center"/>
      <protection locked="0"/>
    </xf>
    <xf numFmtId="199" fontId="35" fillId="44" borderId="34" xfId="677" applyNumberFormat="1" applyFont="1" applyFill="1" applyBorder="1" applyAlignment="1">
      <alignment horizontal="right" vertical="center"/>
      <protection locked="0"/>
    </xf>
    <xf numFmtId="199" fontId="35" fillId="44" borderId="41" xfId="677" applyNumberFormat="1" applyFont="1" applyFill="1" applyBorder="1" applyAlignment="1">
      <alignment horizontal="right" vertical="center"/>
      <protection locked="0"/>
    </xf>
    <xf numFmtId="0" fontId="148" fillId="0" borderId="0" xfId="0" applyFont="1" applyAlignment="1">
      <alignment/>
    </xf>
    <xf numFmtId="0" fontId="148" fillId="0" borderId="0" xfId="0" applyFont="1" applyFill="1" applyAlignment="1">
      <alignment/>
    </xf>
    <xf numFmtId="1" fontId="148" fillId="0" borderId="0" xfId="104" applyNumberFormat="1" applyFont="1" applyBorder="1" applyAlignment="1">
      <alignment horizontal="center"/>
    </xf>
    <xf numFmtId="1" fontId="148" fillId="0" borderId="0" xfId="104" applyNumberFormat="1" applyFont="1" applyFill="1" applyBorder="1" applyAlignment="1">
      <alignment horizontal="center"/>
    </xf>
    <xf numFmtId="1" fontId="148" fillId="0" borderId="10" xfId="104" applyNumberFormat="1" applyFont="1" applyFill="1" applyBorder="1" applyAlignment="1">
      <alignment horizontal="center"/>
    </xf>
    <xf numFmtId="1" fontId="148" fillId="0" borderId="36" xfId="104" applyNumberFormat="1" applyFont="1" applyFill="1" applyBorder="1" applyAlignment="1">
      <alignment horizontal="center"/>
    </xf>
    <xf numFmtId="1" fontId="148" fillId="0" borderId="42" xfId="104" applyNumberFormat="1" applyFont="1" applyFill="1" applyBorder="1" applyAlignment="1">
      <alignment horizontal="center"/>
    </xf>
    <xf numFmtId="1" fontId="148" fillId="0" borderId="42" xfId="104" applyNumberFormat="1" applyFont="1" applyBorder="1" applyAlignment="1">
      <alignment horizontal="center"/>
    </xf>
    <xf numFmtId="1" fontId="148" fillId="0" borderId="43" xfId="104" applyNumberFormat="1" applyFont="1" applyBorder="1" applyAlignment="1">
      <alignment horizontal="center"/>
    </xf>
    <xf numFmtId="1" fontId="148" fillId="0" borderId="19" xfId="104" applyNumberFormat="1" applyFont="1" applyBorder="1" applyAlignment="1">
      <alignment horizontal="center"/>
    </xf>
    <xf numFmtId="1" fontId="148" fillId="0" borderId="19" xfId="104" applyNumberFormat="1" applyFont="1" applyFill="1" applyBorder="1" applyAlignment="1">
      <alignment horizontal="center"/>
    </xf>
    <xf numFmtId="1" fontId="148" fillId="0" borderId="43" xfId="104" applyNumberFormat="1" applyFont="1" applyFill="1" applyBorder="1" applyAlignment="1">
      <alignment horizontal="center"/>
    </xf>
    <xf numFmtId="1" fontId="148" fillId="0" borderId="14" xfId="104" applyNumberFormat="1" applyFont="1" applyBorder="1" applyAlignment="1">
      <alignment horizontal="center"/>
    </xf>
    <xf numFmtId="1" fontId="148" fillId="0" borderId="35" xfId="104" applyNumberFormat="1" applyFont="1" applyBorder="1" applyAlignment="1">
      <alignment horizontal="center"/>
    </xf>
    <xf numFmtId="1" fontId="149" fillId="0" borderId="19" xfId="104" applyNumberFormat="1" applyFont="1" applyBorder="1" applyAlignment="1">
      <alignment horizontal="center" vertical="center"/>
    </xf>
    <xf numFmtId="171" fontId="35" fillId="44" borderId="41" xfId="815" applyFont="1" applyFill="1" applyBorder="1" applyAlignment="1" applyProtection="1">
      <alignment horizontal="center" vertical="center"/>
      <protection locked="0"/>
    </xf>
    <xf numFmtId="0" fontId="148" fillId="0" borderId="19" xfId="0" applyFont="1" applyBorder="1" applyAlignment="1">
      <alignment/>
    </xf>
    <xf numFmtId="3" fontId="148" fillId="0" borderId="0" xfId="0" applyNumberFormat="1" applyFont="1" applyAlignment="1">
      <alignment/>
    </xf>
    <xf numFmtId="0" fontId="148" fillId="0" borderId="0" xfId="0" applyFont="1" applyFill="1" applyBorder="1" applyAlignment="1">
      <alignment vertical="center"/>
    </xf>
    <xf numFmtId="200" fontId="148" fillId="0" borderId="36" xfId="699" applyNumberFormat="1" applyFont="1" applyFill="1" applyBorder="1" applyAlignment="1">
      <alignment horizontal="center" vertical="center"/>
    </xf>
    <xf numFmtId="200" fontId="148" fillId="0" borderId="0" xfId="699" applyNumberFormat="1" applyFont="1" applyFill="1" applyBorder="1" applyAlignment="1">
      <alignment horizontal="center" vertical="center"/>
    </xf>
    <xf numFmtId="0" fontId="149" fillId="0" borderId="19" xfId="0" applyFont="1" applyFill="1" applyBorder="1" applyAlignment="1">
      <alignment vertical="center"/>
    </xf>
    <xf numFmtId="200" fontId="149" fillId="0" borderId="19" xfId="699" applyNumberFormat="1" applyFont="1" applyFill="1" applyBorder="1" applyAlignment="1">
      <alignment horizontal="center" vertical="center"/>
    </xf>
    <xf numFmtId="0" fontId="35" fillId="47" borderId="0" xfId="219" applyFont="1" applyFill="1" applyBorder="1">
      <alignment/>
      <protection/>
    </xf>
    <xf numFmtId="0" fontId="0" fillId="47" borderId="0" xfId="219" applyFont="1" applyFill="1" applyBorder="1">
      <alignment/>
      <protection/>
    </xf>
    <xf numFmtId="0" fontId="35" fillId="47" borderId="0" xfId="219" applyFont="1" applyFill="1" applyBorder="1" applyAlignment="1">
      <alignment horizontal="left" indent="1"/>
      <protection/>
    </xf>
    <xf numFmtId="0" fontId="35" fillId="47" borderId="0" xfId="219" applyFont="1" applyFill="1" applyBorder="1" applyAlignment="1">
      <alignment horizontal="center"/>
      <protection/>
    </xf>
    <xf numFmtId="3" fontId="0" fillId="0" borderId="19" xfId="219" applyNumberFormat="1" applyFont="1" applyFill="1" applyBorder="1" applyAlignment="1">
      <alignment horizontal="center"/>
      <protection/>
    </xf>
    <xf numFmtId="9" fontId="0" fillId="0" borderId="19" xfId="219" applyNumberFormat="1" applyFont="1" applyFill="1" applyBorder="1" applyAlignment="1">
      <alignment horizontal="center"/>
      <protection/>
    </xf>
    <xf numFmtId="3" fontId="0" fillId="0" borderId="35" xfId="219" applyNumberFormat="1" applyFont="1" applyFill="1" applyBorder="1" applyAlignment="1">
      <alignment horizontal="center"/>
      <protection/>
    </xf>
    <xf numFmtId="1" fontId="0" fillId="0" borderId="35" xfId="219" applyNumberFormat="1" applyFont="1" applyFill="1" applyBorder="1" applyAlignment="1">
      <alignment horizontal="center"/>
      <protection/>
    </xf>
    <xf numFmtId="1" fontId="0" fillId="0" borderId="0" xfId="219" applyNumberFormat="1" applyFont="1" applyFill="1" applyBorder="1" applyAlignment="1">
      <alignment horizontal="center"/>
      <protection/>
    </xf>
    <xf numFmtId="3" fontId="0" fillId="0" borderId="0" xfId="219" applyNumberFormat="1" applyFont="1" applyFill="1" applyBorder="1" applyAlignment="1">
      <alignment horizontal="center"/>
      <protection/>
    </xf>
    <xf numFmtId="0" fontId="35" fillId="47" borderId="0" xfId="219" applyFont="1" applyFill="1" applyBorder="1" applyAlignment="1">
      <alignment horizontal="left" wrapText="1" indent="1"/>
      <protection/>
    </xf>
    <xf numFmtId="0" fontId="0" fillId="0" borderId="19" xfId="219" applyFont="1" applyFill="1" applyBorder="1" applyAlignment="1">
      <alignment horizontal="center"/>
      <protection/>
    </xf>
    <xf numFmtId="0" fontId="0" fillId="0" borderId="35" xfId="219" applyFont="1" applyFill="1" applyBorder="1" applyAlignment="1">
      <alignment horizontal="right"/>
      <protection/>
    </xf>
    <xf numFmtId="9" fontId="0" fillId="0" borderId="19" xfId="697" applyNumberFormat="1" applyFont="1" applyFill="1" applyBorder="1" applyAlignment="1">
      <alignment horizontal="center"/>
    </xf>
    <xf numFmtId="9" fontId="0" fillId="0" borderId="19" xfId="716" applyNumberFormat="1" applyFont="1" applyFill="1" applyBorder="1" applyAlignment="1">
      <alignment horizontal="center"/>
    </xf>
    <xf numFmtId="0" fontId="0" fillId="0" borderId="0" xfId="219" applyFont="1" applyFill="1" applyBorder="1">
      <alignment/>
      <protection/>
    </xf>
    <xf numFmtId="0" fontId="0" fillId="0" borderId="0" xfId="219" applyFont="1" applyFill="1" applyBorder="1" applyAlignment="1">
      <alignment horizontal="right"/>
      <protection/>
    </xf>
    <xf numFmtId="9" fontId="0" fillId="0" borderId="0" xfId="697" applyNumberFormat="1" applyFont="1" applyFill="1" applyBorder="1" applyAlignment="1">
      <alignment horizontal="center"/>
    </xf>
    <xf numFmtId="9" fontId="0" fillId="0" borderId="0" xfId="716" applyNumberFormat="1" applyFont="1" applyFill="1" applyBorder="1" applyAlignment="1">
      <alignment horizontal="center"/>
    </xf>
    <xf numFmtId="3" fontId="4" fillId="0" borderId="19" xfId="0" applyNumberFormat="1" applyFont="1" applyFill="1" applyBorder="1" applyAlignment="1">
      <alignment/>
    </xf>
    <xf numFmtId="0" fontId="35" fillId="48" borderId="36" xfId="517" applyFont="1" applyFill="1" applyBorder="1" applyAlignment="1">
      <alignment horizontal="left"/>
      <protection/>
    </xf>
    <xf numFmtId="0" fontId="0" fillId="48" borderId="36" xfId="517" applyFont="1" applyFill="1" applyBorder="1" applyAlignment="1">
      <alignment horizontal="right"/>
      <protection/>
    </xf>
    <xf numFmtId="0" fontId="35" fillId="48" borderId="19" xfId="517" applyFont="1" applyFill="1" applyBorder="1">
      <alignment/>
      <protection/>
    </xf>
    <xf numFmtId="0" fontId="35" fillId="48" borderId="19" xfId="517" applyFont="1" applyFill="1" applyBorder="1" applyAlignment="1">
      <alignment horizontal="right"/>
      <protection/>
    </xf>
    <xf numFmtId="183" fontId="35" fillId="48" borderId="19" xfId="517" applyNumberFormat="1" applyFont="1" applyFill="1" applyBorder="1" applyAlignment="1" quotePrefix="1">
      <alignment horizontal="right"/>
      <protection/>
    </xf>
    <xf numFmtId="183" fontId="35" fillId="48" borderId="19" xfId="517" applyNumberFormat="1" applyFont="1" applyFill="1" applyBorder="1" applyAlignment="1">
      <alignment horizontal="right"/>
      <protection/>
    </xf>
    <xf numFmtId="0" fontId="0" fillId="25" borderId="0" xfId="517" applyFont="1" applyFill="1" applyBorder="1">
      <alignment/>
      <protection/>
    </xf>
    <xf numFmtId="0" fontId="0" fillId="25" borderId="19" xfId="517" applyFont="1" applyFill="1" applyBorder="1">
      <alignment/>
      <protection/>
    </xf>
    <xf numFmtId="0" fontId="35" fillId="25" borderId="0" xfId="517" applyFont="1" applyFill="1" applyBorder="1">
      <alignment/>
      <protection/>
    </xf>
    <xf numFmtId="174" fontId="96" fillId="25" borderId="0" xfId="0" applyNumberFormat="1" applyFont="1" applyFill="1" applyBorder="1" applyAlignment="1">
      <alignment/>
    </xf>
    <xf numFmtId="3" fontId="33" fillId="25" borderId="19" xfId="0" applyNumberFormat="1" applyFont="1" applyFill="1" applyBorder="1" applyAlignment="1">
      <alignment/>
    </xf>
    <xf numFmtId="3" fontId="4" fillId="24" borderId="35" xfId="0" applyNumberFormat="1" applyFont="1" applyFill="1" applyBorder="1" applyAlignment="1">
      <alignment horizontal="right" wrapText="1"/>
    </xf>
    <xf numFmtId="3" fontId="5" fillId="0" borderId="19" xfId="0" applyNumberFormat="1" applyFont="1" applyBorder="1" applyAlignment="1">
      <alignment/>
    </xf>
    <xf numFmtId="3" fontId="4" fillId="0" borderId="0" xfId="0" applyNumberFormat="1" applyFont="1" applyFill="1" applyAlignment="1">
      <alignment vertical="top"/>
    </xf>
    <xf numFmtId="0" fontId="6" fillId="0" borderId="0" xfId="0" applyFont="1" applyFill="1" applyAlignment="1">
      <alignment/>
    </xf>
    <xf numFmtId="3" fontId="150" fillId="44" borderId="0" xfId="0" applyNumberFormat="1" applyFont="1" applyFill="1" applyAlignment="1">
      <alignment/>
    </xf>
    <xf numFmtId="2" fontId="6" fillId="0" borderId="0" xfId="0" applyNumberFormat="1" applyFont="1" applyFill="1" applyAlignment="1" quotePrefix="1">
      <alignment horizontal="right"/>
    </xf>
    <xf numFmtId="2" fontId="6" fillId="0" borderId="0" xfId="0" applyNumberFormat="1" applyFont="1" applyFill="1" applyAlignment="1">
      <alignment horizontal="right"/>
    </xf>
    <xf numFmtId="3" fontId="5" fillId="0" borderId="19" xfId="0" applyNumberFormat="1" applyFont="1" applyBorder="1" applyAlignment="1">
      <alignment wrapText="1"/>
    </xf>
    <xf numFmtId="3" fontId="4" fillId="0" borderId="36" xfId="0" applyNumberFormat="1" applyFont="1" applyBorder="1" applyAlignment="1">
      <alignment vertical="top" wrapText="1"/>
    </xf>
    <xf numFmtId="0" fontId="151" fillId="0" borderId="0" xfId="0" applyFont="1" applyAlignment="1">
      <alignment/>
    </xf>
    <xf numFmtId="3" fontId="5" fillId="0" borderId="19" xfId="0" applyNumberFormat="1" applyFont="1" applyFill="1" applyBorder="1" applyAlignment="1">
      <alignment/>
    </xf>
    <xf numFmtId="3" fontId="151" fillId="44" borderId="19" xfId="0" applyNumberFormat="1" applyFont="1" applyFill="1" applyBorder="1" applyAlignment="1">
      <alignment/>
    </xf>
    <xf numFmtId="174" fontId="4" fillId="0" borderId="36" xfId="0" applyNumberFormat="1" applyFont="1" applyFill="1" applyBorder="1" applyAlignment="1">
      <alignment vertical="top"/>
    </xf>
    <xf numFmtId="3" fontId="151" fillId="0" borderId="0" xfId="0" applyNumberFormat="1" applyFont="1" applyFill="1" applyAlignment="1">
      <alignment/>
    </xf>
    <xf numFmtId="0" fontId="5" fillId="0" borderId="0" xfId="0" applyFont="1" applyAlignment="1">
      <alignment/>
    </xf>
    <xf numFmtId="0" fontId="35" fillId="24" borderId="36" xfId="672" applyFont="1" applyFill="1" applyBorder="1" applyAlignment="1">
      <alignment horizontal="right"/>
      <protection/>
    </xf>
    <xf numFmtId="49" fontId="35" fillId="24" borderId="19" xfId="672" applyNumberFormat="1" applyFont="1" applyFill="1" applyBorder="1" applyAlignment="1">
      <alignment horizontal="right" wrapText="1"/>
      <protection/>
    </xf>
    <xf numFmtId="187" fontId="5" fillId="44" borderId="0" xfId="96" applyNumberFormat="1" applyFont="1" applyFill="1" applyAlignment="1">
      <alignment/>
    </xf>
    <xf numFmtId="0" fontId="4" fillId="44" borderId="0" xfId="0" applyFont="1" applyFill="1" applyAlignment="1">
      <alignment/>
    </xf>
    <xf numFmtId="0" fontId="35" fillId="47" borderId="10" xfId="18" applyFont="1" applyFill="1" applyBorder="1" applyAlignment="1" quotePrefix="1">
      <alignment vertical="center" wrapText="1"/>
      <protection/>
    </xf>
    <xf numFmtId="0" fontId="35" fillId="47" borderId="43" xfId="18" applyFont="1" applyFill="1" applyBorder="1" applyAlignment="1" quotePrefix="1">
      <alignment vertical="center" wrapText="1"/>
      <protection/>
    </xf>
    <xf numFmtId="0" fontId="0" fillId="44" borderId="42" xfId="18" applyFont="1" applyFill="1" applyBorder="1" applyAlignment="1">
      <alignment horizontal="left" vertical="center" wrapText="1"/>
      <protection/>
    </xf>
    <xf numFmtId="1" fontId="35" fillId="0" borderId="22" xfId="677" applyNumberFormat="1" applyFont="1" applyFill="1" applyBorder="1" applyAlignment="1">
      <alignment horizontal="center" vertical="center"/>
      <protection locked="0"/>
    </xf>
    <xf numFmtId="0" fontId="0" fillId="44" borderId="43" xfId="18" applyFont="1" applyFill="1" applyBorder="1" applyAlignment="1">
      <alignment horizontal="left" vertical="center" wrapText="1"/>
      <protection/>
    </xf>
    <xf numFmtId="1" fontId="35" fillId="0" borderId="41" xfId="677" applyNumberFormat="1" applyFont="1" applyFill="1" applyBorder="1" applyAlignment="1">
      <alignment horizontal="center" vertical="center"/>
      <protection locked="0"/>
    </xf>
    <xf numFmtId="0" fontId="35" fillId="0" borderId="43" xfId="18" applyFont="1" applyFill="1" applyBorder="1" applyAlignment="1">
      <alignment horizontal="left" vertical="center" wrapText="1"/>
      <protection/>
    </xf>
    <xf numFmtId="1" fontId="35" fillId="44" borderId="41" xfId="104" applyNumberFormat="1" applyFont="1" applyFill="1" applyBorder="1" applyAlignment="1" applyProtection="1">
      <alignment horizontal="center" vertical="center"/>
      <protection locked="0"/>
    </xf>
    <xf numFmtId="199" fontId="0" fillId="44" borderId="14" xfId="677" applyNumberFormat="1" applyFont="1" applyFill="1" applyBorder="1" applyAlignment="1">
      <alignment horizontal="left" vertical="center"/>
      <protection locked="0"/>
    </xf>
    <xf numFmtId="199" fontId="35" fillId="44" borderId="14" xfId="677" applyNumberFormat="1" applyFont="1" applyFill="1" applyBorder="1" applyAlignment="1">
      <alignment horizontal="left" vertical="center"/>
      <protection locked="0"/>
    </xf>
    <xf numFmtId="0" fontId="98" fillId="0" borderId="0" xfId="0" applyFont="1" applyAlignment="1">
      <alignment/>
    </xf>
    <xf numFmtId="3" fontId="4" fillId="0" borderId="35" xfId="0" applyNumberFormat="1" applyFont="1" applyFill="1" applyBorder="1" applyAlignment="1">
      <alignment vertical="center" wrapText="1"/>
    </xf>
    <xf numFmtId="3" fontId="5" fillId="0" borderId="0" xfId="0" applyNumberFormat="1" applyFont="1" applyFill="1" applyAlignment="1">
      <alignment vertical="top" wrapText="1"/>
    </xf>
    <xf numFmtId="3" fontId="152" fillId="0" borderId="0" xfId="0" applyNumberFormat="1" applyFont="1" applyFill="1" applyBorder="1" applyAlignment="1">
      <alignment vertical="top"/>
    </xf>
    <xf numFmtId="4" fontId="5" fillId="49" borderId="0" xfId="0" applyNumberFormat="1" applyFont="1" applyFill="1" applyBorder="1" applyAlignment="1">
      <alignment/>
    </xf>
    <xf numFmtId="2" fontId="5" fillId="49" borderId="0" xfId="0" applyNumberFormat="1" applyFont="1" applyFill="1" applyAlignment="1">
      <alignment/>
    </xf>
    <xf numFmtId="3" fontId="5" fillId="49" borderId="0" xfId="0" applyNumberFormat="1" applyFont="1" applyFill="1" applyBorder="1" applyAlignment="1">
      <alignment/>
    </xf>
    <xf numFmtId="172" fontId="5" fillId="49" borderId="0" xfId="0" applyNumberFormat="1" applyFont="1" applyFill="1" applyAlignment="1">
      <alignment/>
    </xf>
    <xf numFmtId="174" fontId="5" fillId="49" borderId="0" xfId="0" applyNumberFormat="1" applyFont="1" applyFill="1" applyBorder="1" applyAlignment="1">
      <alignment/>
    </xf>
    <xf numFmtId="0" fontId="5" fillId="49" borderId="0" xfId="0" applyFont="1" applyFill="1" applyAlignment="1">
      <alignment/>
    </xf>
    <xf numFmtId="0" fontId="5" fillId="49" borderId="0" xfId="0" applyFont="1" applyFill="1" applyBorder="1" applyAlignment="1">
      <alignment/>
    </xf>
    <xf numFmtId="3" fontId="5" fillId="49" borderId="0" xfId="0" applyNumberFormat="1" applyFont="1" applyFill="1" applyAlignment="1">
      <alignment/>
    </xf>
    <xf numFmtId="0" fontId="3" fillId="49" borderId="19" xfId="0" applyFont="1" applyFill="1" applyBorder="1" applyAlignment="1">
      <alignment horizontal="right" wrapText="1"/>
    </xf>
    <xf numFmtId="15" fontId="4" fillId="24" borderId="35" xfId="0" applyNumberFormat="1" applyFont="1" applyFill="1" applyBorder="1" applyAlignment="1" quotePrefix="1">
      <alignment horizontal="right"/>
    </xf>
    <xf numFmtId="3" fontId="5" fillId="0" borderId="0" xfId="0" applyNumberFormat="1" applyFont="1" applyAlignment="1">
      <alignment horizontal="right"/>
    </xf>
    <xf numFmtId="3" fontId="151" fillId="0" borderId="0" xfId="0" applyNumberFormat="1" applyFont="1" applyAlignment="1">
      <alignment/>
    </xf>
    <xf numFmtId="187" fontId="4" fillId="44" borderId="0" xfId="815" applyNumberFormat="1" applyFont="1" applyFill="1" applyAlignment="1">
      <alignment/>
    </xf>
    <xf numFmtId="187" fontId="5" fillId="44" borderId="0" xfId="815" applyNumberFormat="1" applyFont="1" applyFill="1" applyAlignment="1">
      <alignment/>
    </xf>
    <xf numFmtId="49" fontId="4" fillId="46" borderId="35" xfId="0" applyNumberFormat="1" applyFont="1" applyFill="1" applyBorder="1" applyAlignment="1">
      <alignment wrapText="1"/>
    </xf>
    <xf numFmtId="0" fontId="5" fillId="44" borderId="0" xfId="0" applyFont="1" applyFill="1" applyBorder="1" applyAlignment="1">
      <alignment/>
    </xf>
    <xf numFmtId="10" fontId="5" fillId="44" borderId="0" xfId="0" applyNumberFormat="1" applyFont="1" applyFill="1" applyBorder="1" applyAlignment="1">
      <alignment/>
    </xf>
    <xf numFmtId="175" fontId="4" fillId="44" borderId="0" xfId="0" applyNumberFormat="1" applyFont="1" applyFill="1" applyAlignment="1">
      <alignment/>
    </xf>
    <xf numFmtId="10" fontId="5" fillId="44" borderId="19" xfId="0" applyNumberFormat="1" applyFont="1" applyFill="1" applyBorder="1" applyAlignment="1">
      <alignment/>
    </xf>
    <xf numFmtId="175" fontId="4" fillId="44" borderId="19" xfId="0" applyNumberFormat="1" applyFont="1" applyFill="1" applyBorder="1" applyAlignment="1">
      <alignment/>
    </xf>
    <xf numFmtId="187" fontId="5" fillId="44" borderId="0" xfId="815" applyNumberFormat="1" applyFont="1" applyFill="1" applyBorder="1" applyAlignment="1">
      <alignment/>
    </xf>
    <xf numFmtId="175" fontId="4" fillId="44" borderId="0" xfId="0" applyNumberFormat="1" applyFont="1" applyFill="1" applyBorder="1" applyAlignment="1">
      <alignment/>
    </xf>
    <xf numFmtId="49" fontId="153" fillId="46" borderId="36" xfId="0" applyNumberFormat="1" applyFont="1" applyFill="1" applyBorder="1" applyAlignment="1">
      <alignment/>
    </xf>
    <xf numFmtId="49" fontId="4" fillId="46" borderId="36" xfId="0" applyNumberFormat="1" applyFont="1" applyFill="1" applyBorder="1" applyAlignment="1">
      <alignment horizontal="right" wrapText="1"/>
    </xf>
    <xf numFmtId="49" fontId="153" fillId="46" borderId="19" xfId="0" applyNumberFormat="1" applyFont="1" applyFill="1" applyBorder="1" applyAlignment="1">
      <alignment/>
    </xf>
    <xf numFmtId="0" fontId="4" fillId="46" borderId="19" xfId="0" applyNumberFormat="1" applyFont="1" applyFill="1" applyBorder="1" applyAlignment="1">
      <alignment horizontal="right"/>
    </xf>
    <xf numFmtId="0" fontId="153" fillId="44" borderId="0" xfId="0" applyFont="1" applyFill="1" applyAlignment="1">
      <alignment/>
    </xf>
    <xf numFmtId="0" fontId="150" fillId="44" borderId="0" xfId="0" applyFont="1" applyFill="1" applyAlignment="1">
      <alignment/>
    </xf>
    <xf numFmtId="3" fontId="5" fillId="44" borderId="0" xfId="715" applyNumberFormat="1" applyFont="1" applyFill="1" applyAlignment="1">
      <alignment horizontal="right"/>
    </xf>
    <xf numFmtId="175" fontId="5" fillId="44" borderId="0" xfId="0" applyNumberFormat="1" applyFont="1" applyFill="1" applyAlignment="1">
      <alignment/>
    </xf>
    <xf numFmtId="175" fontId="5" fillId="44" borderId="0" xfId="0" applyNumberFormat="1" applyFont="1" applyFill="1" applyAlignment="1">
      <alignment horizontal="right"/>
    </xf>
    <xf numFmtId="4" fontId="5" fillId="44" borderId="0" xfId="0" applyNumberFormat="1" applyFont="1" applyFill="1" applyAlignment="1">
      <alignment/>
    </xf>
    <xf numFmtId="4" fontId="150" fillId="44" borderId="0" xfId="0" applyNumberFormat="1" applyFont="1" applyFill="1" applyAlignment="1">
      <alignment/>
    </xf>
    <xf numFmtId="201" fontId="5" fillId="44" borderId="0" xfId="693" applyNumberFormat="1" applyFont="1" applyFill="1" applyAlignment="1">
      <alignment horizontal="right"/>
    </xf>
    <xf numFmtId="175" fontId="150" fillId="44" borderId="0" xfId="715" applyNumberFormat="1" applyFont="1" applyFill="1" applyAlignment="1">
      <alignment/>
    </xf>
    <xf numFmtId="175" fontId="5" fillId="44" borderId="0" xfId="693" applyNumberFormat="1" applyFont="1" applyFill="1" applyAlignment="1">
      <alignment horizontal="right"/>
    </xf>
    <xf numFmtId="3" fontId="150" fillId="44" borderId="0" xfId="715" applyNumberFormat="1" applyFont="1" applyFill="1" applyAlignment="1">
      <alignment/>
    </xf>
    <xf numFmtId="3" fontId="150" fillId="44" borderId="0" xfId="715" applyNumberFormat="1" applyFont="1" applyFill="1" applyAlignment="1">
      <alignment horizontal="right"/>
    </xf>
    <xf numFmtId="175" fontId="150" fillId="44" borderId="0" xfId="0" applyNumberFormat="1" applyFont="1" applyFill="1" applyAlignment="1">
      <alignment/>
    </xf>
    <xf numFmtId="175" fontId="150" fillId="44" borderId="0" xfId="0" applyNumberFormat="1" applyFont="1" applyFill="1" applyAlignment="1">
      <alignment horizontal="right"/>
    </xf>
    <xf numFmtId="175" fontId="150" fillId="44" borderId="0" xfId="0" applyNumberFormat="1" applyFont="1" applyFill="1" applyBorder="1" applyAlignment="1">
      <alignment/>
    </xf>
    <xf numFmtId="175" fontId="150" fillId="44" borderId="0" xfId="0" applyNumberFormat="1" applyFont="1" applyFill="1" applyBorder="1" applyAlignment="1">
      <alignment horizontal="right" indent="1"/>
    </xf>
    <xf numFmtId="0" fontId="148" fillId="44" borderId="0" xfId="0" applyFont="1" applyFill="1" applyAlignment="1">
      <alignment/>
    </xf>
    <xf numFmtId="3" fontId="0" fillId="44" borderId="0" xfId="0" applyNumberFormat="1" applyFont="1" applyFill="1" applyAlignment="1">
      <alignment/>
    </xf>
    <xf numFmtId="3" fontId="0" fillId="44" borderId="0" xfId="0" applyNumberFormat="1" applyFont="1" applyFill="1" applyBorder="1" applyAlignment="1">
      <alignment horizontal="right" indent="1"/>
    </xf>
    <xf numFmtId="3" fontId="5" fillId="44" borderId="0" xfId="219" applyNumberFormat="1" applyFont="1" applyFill="1">
      <alignment/>
      <protection/>
    </xf>
    <xf numFmtId="3" fontId="5" fillId="44" borderId="0" xfId="0" applyNumberFormat="1" applyFont="1" applyFill="1" applyBorder="1" applyAlignment="1" quotePrefix="1">
      <alignment horizontal="right"/>
    </xf>
    <xf numFmtId="3" fontId="150" fillId="44" borderId="0" xfId="0" applyNumberFormat="1" applyFont="1" applyFill="1" applyBorder="1" applyAlignment="1">
      <alignment/>
    </xf>
    <xf numFmtId="0" fontId="153" fillId="44" borderId="0" xfId="0" applyFont="1" applyFill="1" applyBorder="1" applyAlignment="1">
      <alignment/>
    </xf>
    <xf numFmtId="3" fontId="153" fillId="44" borderId="0" xfId="0" applyNumberFormat="1" applyFont="1" applyFill="1" applyBorder="1" applyAlignment="1">
      <alignment/>
    </xf>
    <xf numFmtId="0" fontId="4" fillId="44" borderId="0" xfId="219" applyFont="1" applyFill="1" applyBorder="1" quotePrefix="1">
      <alignment/>
      <protection/>
    </xf>
    <xf numFmtId="3" fontId="4" fillId="44" borderId="0" xfId="219" applyNumberFormat="1" applyFont="1" applyFill="1">
      <alignment/>
      <protection/>
    </xf>
    <xf numFmtId="0" fontId="150" fillId="44" borderId="0" xfId="0" applyFont="1" applyFill="1" applyBorder="1" applyAlignment="1">
      <alignment horizontal="right" indent="1"/>
    </xf>
    <xf numFmtId="0" fontId="5" fillId="44" borderId="0" xfId="219" applyFont="1" applyFill="1" applyBorder="1" applyAlignment="1">
      <alignment vertical="top" wrapText="1"/>
      <protection/>
    </xf>
    <xf numFmtId="0" fontId="153" fillId="46" borderId="36" xfId="0" applyFont="1" applyFill="1" applyBorder="1" applyAlignment="1">
      <alignment/>
    </xf>
    <xf numFmtId="0" fontId="153" fillId="46" borderId="19" xfId="0" applyFont="1" applyFill="1" applyBorder="1" applyAlignment="1">
      <alignment/>
    </xf>
    <xf numFmtId="0" fontId="150" fillId="44" borderId="19" xfId="0" applyFont="1" applyFill="1" applyBorder="1" applyAlignment="1">
      <alignment/>
    </xf>
    <xf numFmtId="3" fontId="4" fillId="44" borderId="36" xfId="0" applyNumberFormat="1" applyFont="1" applyFill="1" applyBorder="1" applyAlignment="1">
      <alignment/>
    </xf>
    <xf numFmtId="0" fontId="153" fillId="44" borderId="19" xfId="0" applyFont="1" applyFill="1" applyBorder="1" applyAlignment="1">
      <alignment/>
    </xf>
    <xf numFmtId="3" fontId="150" fillId="44" borderId="0" xfId="0" applyNumberFormat="1" applyFont="1" applyFill="1" applyBorder="1" applyAlignment="1">
      <alignment horizontal="right" indent="1"/>
    </xf>
    <xf numFmtId="0" fontId="4" fillId="44" borderId="0" xfId="0" applyNumberFormat="1" applyFont="1" applyFill="1" applyBorder="1" applyAlignment="1">
      <alignment horizontal="right"/>
    </xf>
    <xf numFmtId="0" fontId="149" fillId="44" borderId="0" xfId="0" applyFont="1" applyFill="1" applyAlignment="1">
      <alignment/>
    </xf>
    <xf numFmtId="3" fontId="149" fillId="44" borderId="0" xfId="0" applyNumberFormat="1" applyFont="1" applyFill="1" applyBorder="1" applyAlignment="1">
      <alignment/>
    </xf>
    <xf numFmtId="0" fontId="4" fillId="50" borderId="35" xfId="0" applyFont="1" applyFill="1" applyBorder="1" applyAlignment="1">
      <alignment horizontal="right" wrapText="1"/>
    </xf>
    <xf numFmtId="1" fontId="4" fillId="44" borderId="0" xfId="0" applyNumberFormat="1" applyFont="1" applyFill="1" applyAlignment="1">
      <alignment horizontal="right"/>
    </xf>
    <xf numFmtId="49" fontId="6" fillId="44" borderId="0" xfId="0" applyNumberFormat="1" applyFont="1" applyFill="1" applyAlignment="1">
      <alignment/>
    </xf>
    <xf numFmtId="1" fontId="5" fillId="44" borderId="0" xfId="0" applyNumberFormat="1" applyFont="1" applyFill="1" applyAlignment="1">
      <alignment horizontal="right"/>
    </xf>
    <xf numFmtId="49" fontId="6" fillId="44" borderId="19" xfId="0" applyNumberFormat="1" applyFont="1" applyFill="1" applyBorder="1" applyAlignment="1">
      <alignment/>
    </xf>
    <xf numFmtId="1" fontId="5" fillId="44" borderId="19" xfId="0" applyNumberFormat="1" applyFont="1" applyFill="1" applyBorder="1" applyAlignment="1">
      <alignment horizontal="right"/>
    </xf>
    <xf numFmtId="49" fontId="6" fillId="44" borderId="19" xfId="0" applyNumberFormat="1" applyFont="1" applyFill="1" applyBorder="1" applyAlignment="1">
      <alignment wrapText="1"/>
    </xf>
    <xf numFmtId="1" fontId="5" fillId="0" borderId="0" xfId="0" applyNumberFormat="1" applyFont="1" applyAlignment="1">
      <alignment/>
    </xf>
    <xf numFmtId="0" fontId="33" fillId="0" borderId="0" xfId="0" applyFont="1" applyAlignment="1">
      <alignment vertical="center"/>
    </xf>
    <xf numFmtId="0" fontId="5" fillId="44" borderId="0" xfId="0" applyFont="1" applyFill="1" applyBorder="1" applyAlignment="1" quotePrefix="1">
      <alignment/>
    </xf>
    <xf numFmtId="9" fontId="5" fillId="44" borderId="0" xfId="699" applyFont="1" applyFill="1" applyBorder="1" applyAlignment="1">
      <alignment/>
    </xf>
    <xf numFmtId="0" fontId="4" fillId="44" borderId="44" xfId="0" applyFont="1" applyFill="1" applyBorder="1" applyAlignment="1" quotePrefix="1">
      <alignment/>
    </xf>
    <xf numFmtId="3" fontId="4" fillId="44" borderId="44" xfId="0" applyNumberFormat="1" applyFont="1" applyFill="1" applyBorder="1" applyAlignment="1">
      <alignment/>
    </xf>
    <xf numFmtId="0" fontId="4" fillId="24" borderId="19" xfId="0" applyFont="1" applyFill="1" applyBorder="1" applyAlignment="1">
      <alignment/>
    </xf>
    <xf numFmtId="0" fontId="4" fillId="24" borderId="35" xfId="0" applyFont="1" applyFill="1" applyBorder="1" applyAlignment="1">
      <alignment horizontal="center" wrapText="1"/>
    </xf>
    <xf numFmtId="184" fontId="99" fillId="24" borderId="0" xfId="0" applyNumberFormat="1" applyFont="1" applyFill="1" applyAlignment="1">
      <alignment/>
    </xf>
    <xf numFmtId="0" fontId="99" fillId="24" borderId="0" xfId="0" applyFont="1" applyFill="1" applyAlignment="1">
      <alignment/>
    </xf>
    <xf numFmtId="184" fontId="0" fillId="44" borderId="0" xfId="0" applyNumberFormat="1" applyFont="1" applyFill="1" applyAlignment="1">
      <alignment/>
    </xf>
    <xf numFmtId="0" fontId="0" fillId="44" borderId="0" xfId="0" applyFont="1" applyFill="1" applyAlignment="1">
      <alignment horizontal="right"/>
    </xf>
    <xf numFmtId="0" fontId="0" fillId="44" borderId="0" xfId="0" applyFont="1" applyFill="1" applyAlignment="1">
      <alignment horizontal="center"/>
    </xf>
    <xf numFmtId="177" fontId="0" fillId="44" borderId="0" xfId="0" applyNumberFormat="1" applyFont="1" applyFill="1" applyAlignment="1">
      <alignment horizontal="center"/>
    </xf>
    <xf numFmtId="184" fontId="0" fillId="44" borderId="0" xfId="0" applyNumberFormat="1" applyFont="1" applyFill="1" applyAlignment="1">
      <alignment horizontal="center"/>
    </xf>
    <xf numFmtId="15" fontId="0" fillId="44" borderId="0" xfId="0" applyNumberFormat="1" applyFont="1" applyFill="1" applyAlignment="1">
      <alignment horizontal="center"/>
    </xf>
    <xf numFmtId="3" fontId="0" fillId="0" borderId="0" xfId="0" applyNumberFormat="1" applyFont="1" applyAlignment="1">
      <alignment/>
    </xf>
    <xf numFmtId="0" fontId="35" fillId="25" borderId="0" xfId="0" applyFont="1" applyFill="1" applyBorder="1" applyAlignment="1">
      <alignment/>
    </xf>
    <xf numFmtId="0" fontId="4" fillId="24" borderId="36" xfId="0" applyNumberFormat="1" applyFont="1" applyFill="1" applyBorder="1" applyAlignment="1">
      <alignment horizontal="left" vertical="top" wrapText="1"/>
    </xf>
    <xf numFmtId="0" fontId="4" fillId="24" borderId="35" xfId="0" applyNumberFormat="1" applyFont="1" applyFill="1" applyBorder="1" applyAlignment="1">
      <alignment horizontal="right" wrapText="1"/>
    </xf>
    <xf numFmtId="0" fontId="4" fillId="24" borderId="19" xfId="0" applyFont="1" applyFill="1" applyBorder="1" applyAlignment="1">
      <alignment horizontal="left" indent="1"/>
    </xf>
    <xf numFmtId="3" fontId="4" fillId="24" borderId="35" xfId="0" applyNumberFormat="1" applyFont="1" applyFill="1" applyBorder="1" applyAlignment="1">
      <alignment/>
    </xf>
    <xf numFmtId="0" fontId="5" fillId="25" borderId="0" xfId="0" applyFont="1" applyFill="1" applyBorder="1" applyAlignment="1">
      <alignment horizontal="left" indent="1"/>
    </xf>
    <xf numFmtId="0" fontId="4" fillId="25" borderId="0" xfId="0" applyFont="1" applyFill="1" applyBorder="1" applyAlignment="1">
      <alignment horizontal="left"/>
    </xf>
    <xf numFmtId="3" fontId="4" fillId="24" borderId="19" xfId="0" applyNumberFormat="1" applyFont="1" applyFill="1" applyBorder="1" applyAlignment="1">
      <alignment horizontal="right"/>
    </xf>
    <xf numFmtId="0" fontId="96" fillId="0" borderId="0" xfId="0" applyFont="1" applyAlignment="1">
      <alignment vertical="center"/>
    </xf>
    <xf numFmtId="175" fontId="150" fillId="44" borderId="0" xfId="0" applyNumberFormat="1" applyFont="1" applyFill="1" applyAlignment="1">
      <alignment horizontal="right" indent="1"/>
    </xf>
    <xf numFmtId="3" fontId="5" fillId="44" borderId="0" xfId="0" applyNumberFormat="1" applyFont="1" applyFill="1" applyBorder="1" applyAlignment="1">
      <alignment horizontal="right" indent="1"/>
    </xf>
    <xf numFmtId="175" fontId="5" fillId="44" borderId="0" xfId="715" applyNumberFormat="1" applyFont="1" applyFill="1" applyAlignment="1">
      <alignment/>
    </xf>
    <xf numFmtId="0" fontId="4" fillId="0" borderId="19" xfId="0" applyFont="1" applyFill="1" applyBorder="1" applyAlignment="1">
      <alignment/>
    </xf>
    <xf numFmtId="3" fontId="4" fillId="0" borderId="19" xfId="0" applyNumberFormat="1" applyFont="1" applyFill="1" applyBorder="1" applyAlignment="1">
      <alignment horizontal="right"/>
    </xf>
    <xf numFmtId="178" fontId="4" fillId="0" borderId="0" xfId="0" applyNumberFormat="1" applyFont="1" applyFill="1" applyBorder="1" applyAlignment="1">
      <alignment horizontal="right"/>
    </xf>
    <xf numFmtId="178" fontId="5" fillId="0" borderId="0" xfId="0" applyNumberFormat="1" applyFont="1" applyFill="1" applyAlignment="1">
      <alignment horizontal="right"/>
    </xf>
    <xf numFmtId="178" fontId="5" fillId="0" borderId="0" xfId="0" applyNumberFormat="1" applyFont="1" applyFill="1" applyBorder="1" applyAlignment="1">
      <alignment horizontal="right"/>
    </xf>
    <xf numFmtId="178" fontId="4" fillId="0" borderId="0" xfId="0" applyNumberFormat="1" applyFont="1" applyFill="1" applyAlignment="1">
      <alignment horizontal="right"/>
    </xf>
    <xf numFmtId="178" fontId="4" fillId="0" borderId="19" xfId="0" applyNumberFormat="1" applyFont="1" applyFill="1" applyBorder="1" applyAlignment="1">
      <alignment horizontal="right"/>
    </xf>
    <xf numFmtId="4" fontId="5" fillId="0" borderId="0" xfId="0" applyNumberFormat="1" applyFont="1" applyFill="1" applyBorder="1" applyAlignment="1">
      <alignment/>
    </xf>
    <xf numFmtId="10" fontId="154" fillId="44" borderId="0" xfId="0" applyNumberFormat="1" applyFont="1" applyFill="1" applyAlignment="1">
      <alignment horizontal="right" vertical="center" wrapText="1"/>
    </xf>
    <xf numFmtId="0" fontId="4" fillId="0" borderId="37" xfId="0" applyFont="1" applyFill="1" applyBorder="1" applyAlignment="1">
      <alignment/>
    </xf>
    <xf numFmtId="3" fontId="4" fillId="0" borderId="37" xfId="0" applyNumberFormat="1" applyFont="1" applyFill="1" applyBorder="1" applyAlignment="1">
      <alignment/>
    </xf>
    <xf numFmtId="3" fontId="4" fillId="44" borderId="37" xfId="0" applyNumberFormat="1" applyFont="1" applyFill="1" applyBorder="1" applyAlignment="1">
      <alignment/>
    </xf>
    <xf numFmtId="0" fontId="5" fillId="0" borderId="19" xfId="0" applyFont="1" applyFill="1" applyBorder="1" applyAlignment="1">
      <alignment wrapText="1"/>
    </xf>
    <xf numFmtId="0" fontId="4" fillId="0" borderId="0" xfId="0" applyFont="1" applyFill="1" applyBorder="1" applyAlignment="1">
      <alignment wrapText="1"/>
    </xf>
    <xf numFmtId="3" fontId="5" fillId="0" borderId="19" xfId="0" applyNumberFormat="1" applyFont="1" applyFill="1" applyBorder="1" applyAlignment="1">
      <alignment horizontal="right" wrapText="1"/>
    </xf>
    <xf numFmtId="1" fontId="5" fillId="25" borderId="0" xfId="0" applyNumberFormat="1" applyFont="1" applyFill="1" applyAlignment="1">
      <alignment/>
    </xf>
    <xf numFmtId="1" fontId="5" fillId="25" borderId="19" xfId="0" applyNumberFormat="1" applyFont="1" applyFill="1" applyBorder="1" applyAlignment="1">
      <alignment/>
    </xf>
    <xf numFmtId="1" fontId="4" fillId="25" borderId="0" xfId="0" applyNumberFormat="1" applyFont="1" applyFill="1" applyAlignment="1">
      <alignment/>
    </xf>
    <xf numFmtId="1" fontId="7" fillId="0" borderId="0" xfId="671" applyNumberFormat="1" applyFont="1" applyFill="1" applyBorder="1">
      <alignment/>
      <protection/>
    </xf>
    <xf numFmtId="1" fontId="148" fillId="0" borderId="22" xfId="104" applyNumberFormat="1" applyFont="1" applyFill="1" applyBorder="1" applyAlignment="1">
      <alignment horizontal="center"/>
    </xf>
    <xf numFmtId="0" fontId="6" fillId="0" borderId="0" xfId="0" applyFont="1" applyFill="1" applyBorder="1" applyAlignment="1">
      <alignment horizontal="right" wrapText="1"/>
    </xf>
    <xf numFmtId="179" fontId="0" fillId="0" borderId="0" xfId="0" applyNumberFormat="1" applyFont="1" applyAlignment="1">
      <alignment/>
    </xf>
    <xf numFmtId="179" fontId="0" fillId="0" borderId="19" xfId="0" applyNumberFormat="1" applyFont="1" applyBorder="1" applyAlignment="1">
      <alignment horizontal="right"/>
    </xf>
    <xf numFmtId="179" fontId="0" fillId="0" borderId="19" xfId="0" applyNumberFormat="1" applyFont="1" applyBorder="1" applyAlignment="1">
      <alignment/>
    </xf>
    <xf numFmtId="179" fontId="35" fillId="0" borderId="0" xfId="0" applyNumberFormat="1" applyFont="1" applyAlignment="1">
      <alignment/>
    </xf>
    <xf numFmtId="3" fontId="101" fillId="0" borderId="0" xfId="768" applyNumberFormat="1" applyFont="1" applyFill="1" applyAlignment="1">
      <alignment/>
      <protection/>
    </xf>
    <xf numFmtId="174" fontId="5" fillId="44" borderId="0" xfId="0" applyNumberFormat="1" applyFont="1" applyFill="1" applyAlignment="1">
      <alignment horizontal="right" indent="1"/>
    </xf>
    <xf numFmtId="172" fontId="5" fillId="44" borderId="36" xfId="0" applyNumberFormat="1" applyFont="1" applyFill="1" applyBorder="1" applyAlignment="1">
      <alignment horizontal="right" indent="1"/>
    </xf>
    <xf numFmtId="172" fontId="5" fillId="44" borderId="0" xfId="0" applyNumberFormat="1" applyFont="1" applyFill="1" applyBorder="1" applyAlignment="1">
      <alignment horizontal="right" indent="1"/>
    </xf>
    <xf numFmtId="0" fontId="96" fillId="0" borderId="0" xfId="669" applyFont="1">
      <alignment/>
      <protection/>
    </xf>
    <xf numFmtId="0" fontId="96" fillId="0" borderId="0" xfId="0" applyFont="1" applyFill="1" applyAlignment="1">
      <alignment/>
    </xf>
    <xf numFmtId="0" fontId="33" fillId="25" borderId="0" xfId="0" applyFont="1" applyFill="1" applyAlignment="1">
      <alignment/>
    </xf>
    <xf numFmtId="0" fontId="96" fillId="0" borderId="0" xfId="669" applyFont="1" applyFill="1" applyBorder="1">
      <alignment/>
      <protection/>
    </xf>
    <xf numFmtId="0" fontId="96" fillId="25" borderId="0" xfId="0" applyFont="1" applyFill="1" applyBorder="1" applyAlignment="1">
      <alignment/>
    </xf>
    <xf numFmtId="49" fontId="34" fillId="24" borderId="35" xfId="673" applyNumberFormat="1" applyFont="1" applyFill="1" applyBorder="1" applyAlignment="1">
      <alignment horizontal="left" wrapText="1"/>
      <protection/>
    </xf>
    <xf numFmtId="49" fontId="3" fillId="24" borderId="35" xfId="673" applyNumberFormat="1" applyFont="1" applyFill="1" applyBorder="1" applyAlignment="1">
      <alignment horizontal="right" wrapText="1"/>
      <protection/>
    </xf>
    <xf numFmtId="49" fontId="3" fillId="44" borderId="0" xfId="0" applyNumberFormat="1" applyFont="1" applyFill="1" applyAlignment="1">
      <alignment horizontal="left" vertical="center"/>
    </xf>
    <xf numFmtId="3" fontId="3" fillId="44" borderId="0" xfId="0" applyNumberFormat="1" applyFont="1" applyFill="1" applyAlignment="1">
      <alignment horizontal="right" vertical="center" wrapText="1"/>
    </xf>
    <xf numFmtId="49" fontId="6" fillId="44" borderId="0" xfId="0" applyNumberFormat="1" applyFont="1" applyFill="1" applyAlignment="1">
      <alignment horizontal="left" vertical="center"/>
    </xf>
    <xf numFmtId="3" fontId="6" fillId="44" borderId="0" xfId="0" applyNumberFormat="1" applyFont="1" applyFill="1" applyAlignment="1">
      <alignment horizontal="right" vertical="center" wrapText="1"/>
    </xf>
    <xf numFmtId="0" fontId="0" fillId="0" borderId="0" xfId="0" applyFill="1" applyAlignment="1">
      <alignment wrapText="1"/>
    </xf>
    <xf numFmtId="3" fontId="9" fillId="44" borderId="0" xfId="0" applyNumberFormat="1" applyFont="1" applyFill="1" applyAlignment="1">
      <alignment horizontal="right" vertical="center" wrapText="1"/>
    </xf>
    <xf numFmtId="3" fontId="3" fillId="44" borderId="29" xfId="0" applyNumberFormat="1" applyFont="1" applyFill="1" applyBorder="1" applyAlignment="1">
      <alignment horizontal="right" vertical="center" wrapText="1"/>
    </xf>
    <xf numFmtId="3" fontId="3" fillId="44" borderId="0" xfId="0" applyNumberFormat="1" applyFont="1" applyFill="1" applyBorder="1" applyAlignment="1">
      <alignment horizontal="right" vertical="center" wrapText="1"/>
    </xf>
    <xf numFmtId="3" fontId="3" fillId="44" borderId="19" xfId="0" applyNumberFormat="1" applyFont="1" applyFill="1" applyBorder="1" applyAlignment="1">
      <alignment horizontal="right" vertical="center" wrapText="1"/>
    </xf>
    <xf numFmtId="3" fontId="6" fillId="44" borderId="0" xfId="0" applyNumberFormat="1" applyFont="1" applyFill="1" applyAlignment="1">
      <alignment/>
    </xf>
    <xf numFmtId="49" fontId="9" fillId="44" borderId="0" xfId="0" applyNumberFormat="1" applyFont="1" applyFill="1" applyAlignment="1">
      <alignment horizontal="left" vertical="center"/>
    </xf>
    <xf numFmtId="49" fontId="3" fillId="44" borderId="29" xfId="0" applyNumberFormat="1" applyFont="1" applyFill="1" applyBorder="1" applyAlignment="1">
      <alignment horizontal="left" vertical="center"/>
    </xf>
    <xf numFmtId="49" fontId="3" fillId="44" borderId="0" xfId="0" applyNumberFormat="1" applyFont="1" applyFill="1" applyBorder="1" applyAlignment="1">
      <alignment horizontal="left" vertical="top"/>
    </xf>
    <xf numFmtId="49" fontId="41" fillId="44" borderId="0" xfId="0" applyNumberFormat="1" applyFont="1" applyFill="1" applyBorder="1" applyAlignment="1">
      <alignment horizontal="left" vertical="top"/>
    </xf>
    <xf numFmtId="49" fontId="3" fillId="44" borderId="0" xfId="0" applyNumberFormat="1" applyFont="1" applyFill="1" applyBorder="1" applyAlignment="1">
      <alignment horizontal="left" vertical="center"/>
    </xf>
    <xf numFmtId="49" fontId="3" fillId="44" borderId="19" xfId="0" applyNumberFormat="1" applyFont="1" applyFill="1" applyBorder="1" applyAlignment="1">
      <alignment horizontal="left" vertical="center"/>
    </xf>
    <xf numFmtId="3" fontId="5" fillId="44" borderId="0" xfId="0" applyNumberFormat="1" applyFont="1" applyFill="1" applyBorder="1" applyAlignment="1">
      <alignment horizontal="right"/>
    </xf>
    <xf numFmtId="0" fontId="0" fillId="0" borderId="19" xfId="0" applyFont="1" applyBorder="1" applyAlignment="1">
      <alignment/>
    </xf>
    <xf numFmtId="184" fontId="4" fillId="44" borderId="19" xfId="0" applyNumberFormat="1" applyFont="1" applyFill="1" applyBorder="1" applyAlignment="1">
      <alignment/>
    </xf>
    <xf numFmtId="0" fontId="5" fillId="44" borderId="19" xfId="0" applyFont="1" applyFill="1" applyBorder="1" applyAlignment="1">
      <alignment horizontal="right"/>
    </xf>
    <xf numFmtId="0" fontId="5" fillId="44" borderId="19" xfId="0" applyFont="1" applyFill="1" applyBorder="1" applyAlignment="1">
      <alignment horizontal="center"/>
    </xf>
    <xf numFmtId="184" fontId="5" fillId="44" borderId="0" xfId="0" applyNumberFormat="1" applyFont="1" applyFill="1" applyAlignment="1">
      <alignment/>
    </xf>
    <xf numFmtId="0" fontId="5" fillId="44" borderId="0" xfId="0" applyFont="1" applyFill="1" applyAlignment="1">
      <alignment horizontal="right"/>
    </xf>
    <xf numFmtId="0" fontId="5" fillId="44" borderId="0" xfId="0" applyFont="1" applyFill="1" applyAlignment="1">
      <alignment horizontal="center"/>
    </xf>
    <xf numFmtId="184" fontId="5" fillId="44" borderId="0" xfId="0" applyNumberFormat="1" applyFont="1" applyFill="1" applyAlignment="1">
      <alignment horizontal="center"/>
    </xf>
    <xf numFmtId="0" fontId="5" fillId="44" borderId="0" xfId="0" applyFont="1" applyFill="1" applyAlignment="1" quotePrefix="1">
      <alignment horizontal="right"/>
    </xf>
    <xf numFmtId="0" fontId="0" fillId="0" borderId="0" xfId="0" applyFont="1" applyBorder="1" applyAlignment="1">
      <alignment/>
    </xf>
    <xf numFmtId="0" fontId="57" fillId="0" borderId="0" xfId="0" applyFont="1" applyFill="1" applyAlignment="1">
      <alignment wrapText="1"/>
    </xf>
    <xf numFmtId="3" fontId="4" fillId="0" borderId="0" xfId="0" applyNumberFormat="1" applyFont="1" applyFill="1" applyBorder="1" applyAlignment="1">
      <alignment horizontal="right"/>
    </xf>
    <xf numFmtId="0" fontId="57" fillId="0" borderId="0" xfId="0" applyFont="1" applyFill="1" applyBorder="1" applyAlignment="1">
      <alignment wrapText="1"/>
    </xf>
    <xf numFmtId="0" fontId="5" fillId="0" borderId="19" xfId="0" applyFont="1" applyBorder="1" applyAlignment="1">
      <alignment/>
    </xf>
    <xf numFmtId="3" fontId="5" fillId="0" borderId="0" xfId="768" applyNumberFormat="1" applyFont="1">
      <alignment/>
      <protection/>
    </xf>
    <xf numFmtId="3" fontId="5" fillId="0" borderId="0" xfId="0" applyNumberFormat="1" applyFont="1" applyBorder="1" applyAlignment="1">
      <alignment horizontal="right"/>
    </xf>
    <xf numFmtId="0" fontId="5" fillId="0" borderId="36" xfId="768" applyFont="1" applyBorder="1">
      <alignment/>
      <protection/>
    </xf>
    <xf numFmtId="3" fontId="5" fillId="0" borderId="36" xfId="768" applyNumberFormat="1" applyFont="1" applyBorder="1">
      <alignment/>
      <protection/>
    </xf>
    <xf numFmtId="0" fontId="155" fillId="51" borderId="36" xfId="0" applyFont="1" applyFill="1" applyBorder="1" applyAlignment="1">
      <alignment/>
    </xf>
    <xf numFmtId="3" fontId="155" fillId="51" borderId="36" xfId="0" applyNumberFormat="1" applyFont="1" applyFill="1" applyBorder="1" applyAlignment="1">
      <alignment/>
    </xf>
    <xf numFmtId="0" fontId="155" fillId="51" borderId="19" xfId="0" applyFont="1" applyFill="1" applyBorder="1" applyAlignment="1">
      <alignment/>
    </xf>
    <xf numFmtId="0" fontId="155" fillId="51" borderId="19" xfId="0" applyFont="1" applyFill="1" applyBorder="1" applyAlignment="1">
      <alignment horizontal="right" wrapText="1"/>
    </xf>
    <xf numFmtId="0" fontId="102" fillId="0" borderId="0" xfId="0" applyFont="1" applyFill="1" applyAlignment="1">
      <alignment horizontal="left"/>
    </xf>
    <xf numFmtId="0" fontId="102" fillId="0" borderId="0" xfId="0" applyFont="1" applyFill="1" applyBorder="1" applyAlignment="1">
      <alignment horizontal="left"/>
    </xf>
    <xf numFmtId="0" fontId="101" fillId="0" borderId="0" xfId="0" applyFont="1" applyFill="1" applyAlignment="1">
      <alignment/>
    </xf>
    <xf numFmtId="3" fontId="101" fillId="0" borderId="0" xfId="0" applyNumberFormat="1" applyFont="1" applyFill="1" applyAlignment="1">
      <alignment horizontal="right"/>
    </xf>
    <xf numFmtId="3" fontId="101" fillId="0" borderId="0" xfId="0" applyNumberFormat="1" applyFont="1" applyFill="1" applyBorder="1" applyAlignment="1">
      <alignment horizontal="right"/>
    </xf>
    <xf numFmtId="176" fontId="156" fillId="52" borderId="19" xfId="0" applyNumberFormat="1" applyFont="1" applyFill="1" applyBorder="1" applyAlignment="1" applyProtection="1">
      <alignment horizontal="right"/>
      <protection/>
    </xf>
    <xf numFmtId="0" fontId="102" fillId="0" borderId="0" xfId="0" applyFont="1" applyFill="1" applyBorder="1" applyAlignment="1">
      <alignment horizontal="left" wrapText="1"/>
    </xf>
    <xf numFmtId="0" fontId="102" fillId="0" borderId="0" xfId="0" applyFont="1" applyFill="1" applyAlignment="1">
      <alignment horizontal="left" wrapText="1"/>
    </xf>
    <xf numFmtId="179" fontId="0" fillId="25" borderId="0" xfId="500" applyNumberFormat="1" applyFont="1" applyFill="1">
      <alignment/>
      <protection/>
    </xf>
    <xf numFmtId="0" fontId="35" fillId="25" borderId="0" xfId="500" applyFont="1" applyFill="1">
      <alignment/>
      <protection/>
    </xf>
    <xf numFmtId="0" fontId="0" fillId="25" borderId="0" xfId="500" applyFont="1" applyFill="1">
      <alignment/>
      <protection/>
    </xf>
    <xf numFmtId="3" fontId="0" fillId="25" borderId="0" xfId="500" applyNumberFormat="1" applyFont="1" applyFill="1">
      <alignment/>
      <protection/>
    </xf>
    <xf numFmtId="0" fontId="5" fillId="25" borderId="0" xfId="500" applyNumberFormat="1" applyFont="1" applyFill="1" applyAlignment="1">
      <alignment vertical="center" readingOrder="1"/>
      <protection/>
    </xf>
    <xf numFmtId="0" fontId="35" fillId="25" borderId="0" xfId="500" applyFont="1" applyFill="1" applyBorder="1">
      <alignment/>
      <protection/>
    </xf>
    <xf numFmtId="0" fontId="0" fillId="25" borderId="0" xfId="500" applyFont="1" applyFill="1" applyBorder="1">
      <alignment/>
      <protection/>
    </xf>
    <xf numFmtId="0" fontId="33" fillId="25" borderId="0" xfId="500" applyNumberFormat="1" applyFont="1" applyFill="1" applyBorder="1" applyAlignment="1">
      <alignment vertical="center" readingOrder="1"/>
      <protection/>
    </xf>
    <xf numFmtId="0" fontId="0" fillId="0" borderId="0" xfId="500" applyFont="1">
      <alignment/>
      <protection/>
    </xf>
    <xf numFmtId="49" fontId="0" fillId="0" borderId="0" xfId="500" applyNumberFormat="1" applyFont="1" applyAlignment="1">
      <alignment vertical="center" readingOrder="1"/>
      <protection/>
    </xf>
    <xf numFmtId="0" fontId="4" fillId="24" borderId="35" xfId="500" applyFont="1" applyFill="1" applyBorder="1" applyAlignment="1">
      <alignment horizontal="right" wrapText="1"/>
      <protection/>
    </xf>
    <xf numFmtId="49" fontId="4" fillId="25" borderId="0" xfId="500" applyNumberFormat="1" applyFont="1" applyFill="1" applyBorder="1" applyAlignment="1">
      <alignment vertical="center" readingOrder="1"/>
      <protection/>
    </xf>
    <xf numFmtId="3" fontId="4" fillId="25" borderId="37" xfId="500" applyNumberFormat="1" applyFont="1" applyFill="1" applyBorder="1">
      <alignment/>
      <protection/>
    </xf>
    <xf numFmtId="49" fontId="4" fillId="25" borderId="37" xfId="500" applyNumberFormat="1" applyFont="1" applyFill="1" applyBorder="1" applyAlignment="1">
      <alignment vertical="center" readingOrder="1"/>
      <protection/>
    </xf>
    <xf numFmtId="3" fontId="4" fillId="25" borderId="19" xfId="500" applyNumberFormat="1" applyFont="1" applyFill="1" applyBorder="1">
      <alignment/>
      <protection/>
    </xf>
    <xf numFmtId="3" fontId="5" fillId="25" borderId="19" xfId="500" applyNumberFormat="1" applyFont="1" applyFill="1" applyBorder="1">
      <alignment/>
      <protection/>
    </xf>
    <xf numFmtId="49" fontId="5" fillId="25" borderId="19" xfId="500" applyNumberFormat="1" applyFont="1" applyFill="1" applyBorder="1" applyAlignment="1">
      <alignment vertical="center" readingOrder="1"/>
      <protection/>
    </xf>
    <xf numFmtId="3" fontId="4" fillId="25" borderId="0" xfId="500" applyNumberFormat="1" applyFont="1" applyFill="1" applyBorder="1">
      <alignment/>
      <protection/>
    </xf>
    <xf numFmtId="3" fontId="5" fillId="25" borderId="0" xfId="500" applyNumberFormat="1" applyFont="1" applyFill="1" applyBorder="1">
      <alignment/>
      <protection/>
    </xf>
    <xf numFmtId="49" fontId="5" fillId="25" borderId="0" xfId="500" applyNumberFormat="1" applyFont="1" applyFill="1" applyBorder="1" applyAlignment="1">
      <alignment vertical="center" readingOrder="1"/>
      <protection/>
    </xf>
    <xf numFmtId="3" fontId="4" fillId="25" borderId="36" xfId="500" applyNumberFormat="1" applyFont="1" applyFill="1" applyBorder="1">
      <alignment/>
      <protection/>
    </xf>
    <xf numFmtId="3" fontId="5" fillId="25" borderId="36" xfId="500" applyNumberFormat="1" applyFont="1" applyFill="1" applyBorder="1">
      <alignment/>
      <protection/>
    </xf>
    <xf numFmtId="49" fontId="5" fillId="25" borderId="36" xfId="500" applyNumberFormat="1" applyFont="1" applyFill="1" applyBorder="1" applyAlignment="1">
      <alignment vertical="center" readingOrder="1"/>
      <protection/>
    </xf>
    <xf numFmtId="0" fontId="4" fillId="24" borderId="35" xfId="500" applyFont="1" applyFill="1" applyBorder="1" applyAlignment="1">
      <alignment horizontal="right" wrapText="1" readingOrder="1"/>
      <protection/>
    </xf>
    <xf numFmtId="49" fontId="4" fillId="24" borderId="35" xfId="500" applyNumberFormat="1" applyFont="1" applyFill="1" applyBorder="1" applyAlignment="1">
      <alignment wrapText="1" readingOrder="1"/>
      <protection/>
    </xf>
    <xf numFmtId="49" fontId="0" fillId="0" borderId="0" xfId="0" applyNumberFormat="1" applyFont="1" applyAlignment="1">
      <alignment vertical="center" readingOrder="1"/>
    </xf>
    <xf numFmtId="187" fontId="5" fillId="25" borderId="0" xfId="96" applyNumberFormat="1" applyFont="1" applyFill="1" applyBorder="1" applyAlignment="1">
      <alignment/>
    </xf>
    <xf numFmtId="49" fontId="4" fillId="25" borderId="0" xfId="0" applyNumberFormat="1" applyFont="1" applyFill="1" applyBorder="1" applyAlignment="1">
      <alignment vertical="center" readingOrder="1"/>
    </xf>
    <xf numFmtId="49" fontId="4" fillId="25" borderId="37" xfId="0" applyNumberFormat="1" applyFont="1" applyFill="1" applyBorder="1" applyAlignment="1">
      <alignment vertical="center" readingOrder="1"/>
    </xf>
    <xf numFmtId="3" fontId="4" fillId="25" borderId="19" xfId="0" applyNumberFormat="1" applyFont="1" applyFill="1" applyBorder="1" applyAlignment="1">
      <alignment/>
    </xf>
    <xf numFmtId="49" fontId="5" fillId="25" borderId="19" xfId="0" applyNumberFormat="1" applyFont="1" applyFill="1" applyBorder="1" applyAlignment="1">
      <alignment vertical="center" readingOrder="1"/>
    </xf>
    <xf numFmtId="49" fontId="5" fillId="25" borderId="0" xfId="0" applyNumberFormat="1" applyFont="1" applyFill="1" applyBorder="1" applyAlignment="1">
      <alignment vertical="center" readingOrder="1"/>
    </xf>
    <xf numFmtId="49" fontId="5" fillId="25" borderId="36" xfId="0" applyNumberFormat="1" applyFont="1" applyFill="1" applyBorder="1" applyAlignment="1">
      <alignment vertical="center" readingOrder="1"/>
    </xf>
    <xf numFmtId="0" fontId="4" fillId="24" borderId="35" xfId="0" applyFont="1" applyFill="1" applyBorder="1" applyAlignment="1">
      <alignment horizontal="right" wrapText="1" readingOrder="1"/>
    </xf>
    <xf numFmtId="49" fontId="4" fillId="24" borderId="35" xfId="0" applyNumberFormat="1" applyFont="1" applyFill="1" applyBorder="1" applyAlignment="1">
      <alignment wrapText="1" readingOrder="1"/>
    </xf>
    <xf numFmtId="187" fontId="0" fillId="0" borderId="0" xfId="96" applyNumberFormat="1" applyFont="1" applyAlignment="1">
      <alignment/>
    </xf>
    <xf numFmtId="0" fontId="0" fillId="0" borderId="0" xfId="218" applyFont="1">
      <alignment/>
      <protection/>
    </xf>
    <xf numFmtId="0" fontId="35" fillId="25" borderId="0" xfId="218" applyFont="1" applyFill="1" applyAlignment="1">
      <alignment readingOrder="1"/>
      <protection/>
    </xf>
    <xf numFmtId="179" fontId="0" fillId="25" borderId="0" xfId="218" applyNumberFormat="1" applyFont="1" applyFill="1" applyBorder="1" applyAlignment="1">
      <alignment readingOrder="1"/>
      <protection/>
    </xf>
    <xf numFmtId="0" fontId="5" fillId="25" borderId="0" xfId="218" applyNumberFormat="1" applyFont="1" applyFill="1" applyAlignment="1">
      <alignment readingOrder="1"/>
      <protection/>
    </xf>
    <xf numFmtId="3" fontId="4" fillId="25" borderId="36" xfId="218" applyNumberFormat="1" applyFont="1" applyFill="1" applyBorder="1">
      <alignment/>
      <protection/>
    </xf>
    <xf numFmtId="0" fontId="5" fillId="25" borderId="0" xfId="218" applyNumberFormat="1" applyFont="1" applyFill="1" applyAlignment="1">
      <alignment vertical="center" readingOrder="1"/>
      <protection/>
    </xf>
    <xf numFmtId="3" fontId="4" fillId="25" borderId="35" xfId="218" applyNumberFormat="1" applyFont="1" applyFill="1" applyBorder="1">
      <alignment/>
      <protection/>
    </xf>
    <xf numFmtId="49" fontId="4" fillId="25" borderId="35" xfId="218" applyNumberFormat="1" applyFont="1" applyFill="1" applyBorder="1" applyAlignment="1">
      <alignment vertical="center" readingOrder="1"/>
      <protection/>
    </xf>
    <xf numFmtId="3" fontId="4" fillId="0" borderId="19" xfId="218" applyNumberFormat="1" applyFont="1" applyFill="1" applyBorder="1">
      <alignment/>
      <protection/>
    </xf>
    <xf numFmtId="3" fontId="5" fillId="0" borderId="45" xfId="218" applyNumberFormat="1" applyFont="1" applyFill="1" applyBorder="1">
      <alignment/>
      <protection/>
    </xf>
    <xf numFmtId="49" fontId="5" fillId="0" borderId="45" xfId="218" applyNumberFormat="1" applyFont="1" applyFill="1" applyBorder="1" applyAlignment="1">
      <alignment vertical="center" readingOrder="1"/>
      <protection/>
    </xf>
    <xf numFmtId="49" fontId="5" fillId="0" borderId="0" xfId="218" applyNumberFormat="1" applyFont="1" applyFill="1" applyBorder="1" applyAlignment="1">
      <alignment vertical="center" readingOrder="1"/>
      <protection/>
    </xf>
    <xf numFmtId="3" fontId="4" fillId="25" borderId="29" xfId="218" applyNumberFormat="1" applyFont="1" applyFill="1" applyBorder="1">
      <alignment/>
      <protection/>
    </xf>
    <xf numFmtId="49" fontId="4" fillId="25" borderId="29" xfId="218" applyNumberFormat="1" applyFont="1" applyFill="1" applyBorder="1" applyAlignment="1">
      <alignment vertical="center" readingOrder="1"/>
      <protection/>
    </xf>
    <xf numFmtId="3" fontId="4" fillId="25" borderId="37" xfId="218" applyNumberFormat="1" applyFont="1" applyFill="1" applyBorder="1">
      <alignment/>
      <protection/>
    </xf>
    <xf numFmtId="49" fontId="4" fillId="25" borderId="37" xfId="218" applyNumberFormat="1" applyFont="1" applyFill="1" applyBorder="1" applyAlignment="1">
      <alignment vertical="center" readingOrder="1"/>
      <protection/>
    </xf>
    <xf numFmtId="3" fontId="4" fillId="25" borderId="19" xfId="218" applyNumberFormat="1" applyFont="1" applyFill="1" applyBorder="1">
      <alignment/>
      <protection/>
    </xf>
    <xf numFmtId="49" fontId="4" fillId="25" borderId="19" xfId="218" applyNumberFormat="1" applyFont="1" applyFill="1" applyBorder="1" applyAlignment="1">
      <alignment vertical="center" readingOrder="1"/>
      <protection/>
    </xf>
    <xf numFmtId="3" fontId="5" fillId="25" borderId="45" xfId="218" applyNumberFormat="1" applyFont="1" applyFill="1" applyBorder="1">
      <alignment/>
      <protection/>
    </xf>
    <xf numFmtId="49" fontId="5" fillId="25" borderId="45" xfId="218" applyNumberFormat="1" applyFont="1" applyFill="1" applyBorder="1" applyAlignment="1">
      <alignment vertical="center" readingOrder="1"/>
      <protection/>
    </xf>
    <xf numFmtId="3" fontId="5" fillId="25" borderId="0" xfId="218" applyNumberFormat="1" applyFont="1" applyFill="1" applyBorder="1">
      <alignment/>
      <protection/>
    </xf>
    <xf numFmtId="3" fontId="5" fillId="0" borderId="0" xfId="218" applyNumberFormat="1" applyFont="1" applyFill="1" applyBorder="1">
      <alignment/>
      <protection/>
    </xf>
    <xf numFmtId="49" fontId="5" fillId="25" borderId="0" xfId="218" applyNumberFormat="1" applyFont="1" applyFill="1" applyBorder="1" applyAlignment="1">
      <alignment vertical="center" readingOrder="1"/>
      <protection/>
    </xf>
    <xf numFmtId="3" fontId="5" fillId="25" borderId="19" xfId="218" applyNumberFormat="1" applyFont="1" applyFill="1" applyBorder="1">
      <alignment/>
      <protection/>
    </xf>
    <xf numFmtId="49" fontId="5" fillId="25" borderId="19" xfId="218" applyNumberFormat="1" applyFont="1" applyFill="1" applyBorder="1" applyAlignment="1">
      <alignment vertical="center" readingOrder="1"/>
      <protection/>
    </xf>
    <xf numFmtId="3" fontId="4" fillId="25" borderId="0" xfId="218" applyNumberFormat="1" applyFont="1" applyFill="1" applyBorder="1">
      <alignment/>
      <protection/>
    </xf>
    <xf numFmtId="49" fontId="4" fillId="25" borderId="0" xfId="218" applyNumberFormat="1" applyFont="1" applyFill="1" applyBorder="1" applyAlignment="1">
      <alignment vertical="center" readingOrder="1"/>
      <protection/>
    </xf>
    <xf numFmtId="3" fontId="4" fillId="0" borderId="0" xfId="218" applyNumberFormat="1" applyFont="1" applyFill="1" applyBorder="1">
      <alignment/>
      <protection/>
    </xf>
    <xf numFmtId="49" fontId="4" fillId="0" borderId="0" xfId="218" applyNumberFormat="1" applyFont="1" applyFill="1" applyBorder="1" applyAlignment="1">
      <alignment vertical="center" readingOrder="1"/>
      <protection/>
    </xf>
    <xf numFmtId="3" fontId="5" fillId="0" borderId="19" xfId="218" applyNumberFormat="1" applyFont="1" applyFill="1" applyBorder="1">
      <alignment/>
      <protection/>
    </xf>
    <xf numFmtId="49" fontId="5" fillId="0" borderId="19" xfId="218" applyNumberFormat="1" applyFont="1" applyFill="1" applyBorder="1" applyAlignment="1">
      <alignment vertical="center" readingOrder="1"/>
      <protection/>
    </xf>
    <xf numFmtId="3" fontId="4" fillId="0" borderId="35" xfId="218" applyNumberFormat="1" applyFont="1" applyFill="1" applyBorder="1">
      <alignment/>
      <protection/>
    </xf>
    <xf numFmtId="49" fontId="4" fillId="0" borderId="35" xfId="218" applyNumberFormat="1" applyFont="1" applyFill="1" applyBorder="1" applyAlignment="1">
      <alignment vertical="center" readingOrder="1"/>
      <protection/>
    </xf>
    <xf numFmtId="0" fontId="4" fillId="24" borderId="35" xfId="218" applyFont="1" applyFill="1" applyBorder="1" applyAlignment="1">
      <alignment horizontal="right" wrapText="1"/>
      <protection/>
    </xf>
    <xf numFmtId="0" fontId="33" fillId="25" borderId="0" xfId="0" applyNumberFormat="1" applyFont="1" applyFill="1" applyBorder="1" applyAlignment="1">
      <alignment vertical="center" readingOrder="1"/>
    </xf>
    <xf numFmtId="49" fontId="4" fillId="24" borderId="35" xfId="218" applyNumberFormat="1" applyFont="1" applyFill="1" applyBorder="1" applyAlignment="1">
      <alignment wrapText="1" readingOrder="1"/>
      <protection/>
    </xf>
    <xf numFmtId="0" fontId="0" fillId="0" borderId="0" xfId="0" applyFont="1" applyAlignment="1">
      <alignment wrapText="1"/>
    </xf>
    <xf numFmtId="3" fontId="0" fillId="44" borderId="35" xfId="672" applyNumberFormat="1" applyFont="1" applyFill="1" applyBorder="1" applyAlignment="1">
      <alignment/>
      <protection/>
    </xf>
    <xf numFmtId="3" fontId="39" fillId="44" borderId="0" xfId="672" applyNumberFormat="1" applyFont="1" applyFill="1" applyBorder="1" applyAlignment="1">
      <alignment/>
      <protection/>
    </xf>
    <xf numFmtId="3" fontId="35" fillId="24" borderId="36" xfId="672" applyNumberFormat="1" applyFont="1" applyFill="1" applyBorder="1" applyAlignment="1">
      <alignment/>
      <protection/>
    </xf>
    <xf numFmtId="0" fontId="35" fillId="24" borderId="19" xfId="672" applyNumberFormat="1" applyFont="1" applyFill="1" applyBorder="1">
      <alignment/>
      <protection/>
    </xf>
    <xf numFmtId="10" fontId="35" fillId="44" borderId="36" xfId="693" applyNumberFormat="1" applyFont="1" applyFill="1" applyBorder="1" applyAlignment="1" quotePrefix="1">
      <alignment horizontal="right"/>
    </xf>
    <xf numFmtId="10" fontId="35" fillId="44" borderId="19" xfId="693" applyNumberFormat="1" applyFont="1" applyFill="1" applyBorder="1" applyAlignment="1" quotePrefix="1">
      <alignment horizontal="right"/>
    </xf>
    <xf numFmtId="3" fontId="0" fillId="44" borderId="36" xfId="672" applyNumberFormat="1" applyFont="1" applyFill="1" applyBorder="1" applyAlignment="1">
      <alignment/>
      <protection/>
    </xf>
    <xf numFmtId="3" fontId="35" fillId="44" borderId="37" xfId="672" applyNumberFormat="1" applyFont="1" applyFill="1" applyBorder="1" applyAlignment="1">
      <alignment/>
      <protection/>
    </xf>
    <xf numFmtId="0" fontId="110" fillId="0" borderId="0" xfId="219" applyFont="1" applyFill="1" applyBorder="1" applyAlignment="1">
      <alignment wrapText="1"/>
      <protection/>
    </xf>
    <xf numFmtId="0" fontId="0" fillId="0" borderId="0" xfId="0" applyAlignment="1">
      <alignment wrapText="1"/>
    </xf>
    <xf numFmtId="3" fontId="150" fillId="44" borderId="0" xfId="0" applyNumberFormat="1" applyFont="1" applyFill="1" applyBorder="1" applyAlignment="1">
      <alignment wrapText="1"/>
    </xf>
    <xf numFmtId="210" fontId="5" fillId="44" borderId="0" xfId="0" applyNumberFormat="1" applyFont="1" applyFill="1" applyAlignment="1">
      <alignment horizontal="center"/>
    </xf>
    <xf numFmtId="210" fontId="5" fillId="44" borderId="19" xfId="0" applyNumberFormat="1" applyFont="1" applyFill="1" applyBorder="1" applyAlignment="1">
      <alignment horizontal="center"/>
    </xf>
    <xf numFmtId="3" fontId="4" fillId="0" borderId="0" xfId="0" applyNumberFormat="1" applyFont="1" applyBorder="1" applyAlignment="1" quotePrefix="1">
      <alignment horizontal="right"/>
    </xf>
    <xf numFmtId="185" fontId="4" fillId="44" borderId="0" xfId="0" applyNumberFormat="1" applyFont="1" applyFill="1" applyAlignment="1">
      <alignment/>
    </xf>
    <xf numFmtId="185" fontId="5" fillId="44" borderId="0" xfId="0" applyNumberFormat="1" applyFont="1" applyFill="1" applyAlignment="1">
      <alignment/>
    </xf>
    <xf numFmtId="185" fontId="5" fillId="44" borderId="19" xfId="0" applyNumberFormat="1" applyFont="1" applyFill="1" applyBorder="1" applyAlignment="1">
      <alignment/>
    </xf>
    <xf numFmtId="185" fontId="4" fillId="0" borderId="0" xfId="0" applyNumberFormat="1" applyFont="1" applyAlignment="1">
      <alignment/>
    </xf>
    <xf numFmtId="0" fontId="5" fillId="0" borderId="0" xfId="219" applyFont="1" applyFill="1" applyAlignment="1">
      <alignment/>
      <protection/>
    </xf>
    <xf numFmtId="0" fontId="96" fillId="0" borderId="0" xfId="0" applyFont="1" applyAlignment="1" quotePrefix="1">
      <alignment/>
    </xf>
    <xf numFmtId="3" fontId="4" fillId="0" borderId="36" xfId="0" applyNumberFormat="1" applyFont="1" applyFill="1" applyBorder="1" applyAlignment="1">
      <alignment/>
    </xf>
    <xf numFmtId="4" fontId="5" fillId="53" borderId="0" xfId="0" applyNumberFormat="1" applyFont="1" applyFill="1" applyBorder="1" applyAlignment="1">
      <alignment/>
    </xf>
    <xf numFmtId="2" fontId="5" fillId="53" borderId="0" xfId="0" applyNumberFormat="1" applyFont="1" applyFill="1" applyAlignment="1">
      <alignment/>
    </xf>
    <xf numFmtId="3" fontId="5" fillId="53" borderId="0" xfId="0" applyNumberFormat="1" applyFont="1" applyFill="1" applyBorder="1" applyAlignment="1">
      <alignment/>
    </xf>
    <xf numFmtId="172" fontId="5" fillId="53" borderId="0" xfId="0" applyNumberFormat="1" applyFont="1" applyFill="1" applyAlignment="1">
      <alignment/>
    </xf>
    <xf numFmtId="174" fontId="5" fillId="53" borderId="0" xfId="0" applyNumberFormat="1" applyFont="1" applyFill="1" applyBorder="1" applyAlignment="1">
      <alignment/>
    </xf>
    <xf numFmtId="0" fontId="5" fillId="53" borderId="0" xfId="0" applyFont="1" applyFill="1" applyAlignment="1">
      <alignment/>
    </xf>
    <xf numFmtId="172" fontId="5" fillId="53" borderId="0" xfId="0" applyNumberFormat="1" applyFont="1" applyFill="1" applyAlignment="1">
      <alignment horizontal="right"/>
    </xf>
    <xf numFmtId="0" fontId="5" fillId="53" borderId="0" xfId="0" applyFont="1" applyFill="1" applyBorder="1" applyAlignment="1">
      <alignment/>
    </xf>
    <xf numFmtId="3" fontId="5" fillId="53" borderId="0" xfId="0" applyNumberFormat="1" applyFont="1" applyFill="1" applyAlignment="1">
      <alignment/>
    </xf>
    <xf numFmtId="1" fontId="5" fillId="53" borderId="0" xfId="0" applyNumberFormat="1" applyFont="1" applyFill="1" applyAlignment="1">
      <alignment/>
    </xf>
    <xf numFmtId="3" fontId="111" fillId="24" borderId="35" xfId="0" applyNumberFormat="1" applyFont="1" applyFill="1" applyBorder="1" applyAlignment="1">
      <alignment horizontal="right" wrapText="1"/>
    </xf>
    <xf numFmtId="0" fontId="111" fillId="24" borderId="35" xfId="0" applyFont="1" applyFill="1" applyBorder="1" applyAlignment="1">
      <alignment horizontal="right" wrapText="1"/>
    </xf>
    <xf numFmtId="3" fontId="112" fillId="0" borderId="0" xfId="0" applyNumberFormat="1" applyFont="1" applyAlignment="1">
      <alignment/>
    </xf>
    <xf numFmtId="3" fontId="157" fillId="0" borderId="0" xfId="0" applyNumberFormat="1" applyFont="1" applyAlignment="1">
      <alignment/>
    </xf>
    <xf numFmtId="3" fontId="111" fillId="0" borderId="36" xfId="0" applyNumberFormat="1" applyFont="1" applyFill="1" applyBorder="1" applyAlignment="1">
      <alignment vertical="top"/>
    </xf>
    <xf numFmtId="3" fontId="111" fillId="0" borderId="0" xfId="0" applyNumberFormat="1" applyFont="1" applyFill="1" applyBorder="1" applyAlignment="1">
      <alignment vertical="top"/>
    </xf>
    <xf numFmtId="3" fontId="112" fillId="0" borderId="0" xfId="0" applyNumberFormat="1" applyFont="1" applyFill="1" applyAlignment="1">
      <alignment/>
    </xf>
    <xf numFmtId="3" fontId="157" fillId="0" borderId="0" xfId="0" applyNumberFormat="1" applyFont="1" applyFill="1" applyAlignment="1">
      <alignment/>
    </xf>
    <xf numFmtId="0" fontId="112" fillId="0" borderId="0" xfId="0" applyFont="1" applyAlignment="1">
      <alignment/>
    </xf>
    <xf numFmtId="3" fontId="111" fillId="0" borderId="36" xfId="0" applyNumberFormat="1" applyFont="1" applyFill="1" applyBorder="1" applyAlignment="1">
      <alignment/>
    </xf>
    <xf numFmtId="3" fontId="158" fillId="0" borderId="0" xfId="0" applyNumberFormat="1" applyFont="1" applyFill="1" applyBorder="1" applyAlignment="1">
      <alignment vertical="top"/>
    </xf>
    <xf numFmtId="3" fontId="111" fillId="0" borderId="35" xfId="0" applyNumberFormat="1" applyFont="1" applyFill="1" applyBorder="1" applyAlignment="1">
      <alignment vertical="center"/>
    </xf>
    <xf numFmtId="3" fontId="112" fillId="0" borderId="0" xfId="0" applyNumberFormat="1" applyFont="1" applyFill="1" applyBorder="1" applyAlignment="1">
      <alignment vertical="center"/>
    </xf>
    <xf numFmtId="2" fontId="112" fillId="53" borderId="0" xfId="0" applyNumberFormat="1" applyFont="1" applyFill="1" applyAlignment="1">
      <alignment/>
    </xf>
    <xf numFmtId="172" fontId="112" fillId="53" borderId="0" xfId="0" applyNumberFormat="1" applyFont="1" applyFill="1" applyAlignment="1">
      <alignment/>
    </xf>
    <xf numFmtId="0" fontId="112" fillId="53" borderId="0" xfId="0" applyFont="1" applyFill="1" applyAlignment="1">
      <alignment/>
    </xf>
    <xf numFmtId="172" fontId="112" fillId="53" borderId="0" xfId="0" applyNumberFormat="1" applyFont="1" applyFill="1" applyAlignment="1">
      <alignment horizontal="right"/>
    </xf>
    <xf numFmtId="3" fontId="112" fillId="53" borderId="0" xfId="0" applyNumberFormat="1" applyFont="1" applyFill="1" applyAlignment="1">
      <alignment/>
    </xf>
    <xf numFmtId="3" fontId="5" fillId="0" borderId="0" xfId="768" applyNumberFormat="1" applyFont="1" applyFill="1">
      <alignment/>
      <protection/>
    </xf>
    <xf numFmtId="3" fontId="151" fillId="0" borderId="0" xfId="768" applyNumberFormat="1" applyFont="1" applyFill="1">
      <alignment/>
      <protection/>
    </xf>
    <xf numFmtId="3" fontId="5" fillId="0" borderId="36" xfId="0" applyNumberFormat="1" applyFont="1" applyFill="1" applyBorder="1" applyAlignment="1">
      <alignment/>
    </xf>
    <xf numFmtId="4" fontId="5" fillId="53" borderId="0" xfId="768" applyNumberFormat="1" applyFont="1" applyFill="1" applyBorder="1">
      <alignment/>
      <protection/>
    </xf>
    <xf numFmtId="2" fontId="5" fillId="53" borderId="0" xfId="0" applyNumberFormat="1" applyFont="1" applyFill="1" applyBorder="1" applyAlignment="1">
      <alignment/>
    </xf>
    <xf numFmtId="178" fontId="5" fillId="53" borderId="0" xfId="768" applyNumberFormat="1" applyFont="1" applyFill="1">
      <alignment/>
      <protection/>
    </xf>
    <xf numFmtId="174" fontId="5" fillId="53" borderId="0" xfId="768" applyNumberFormat="1" applyFont="1" applyFill="1">
      <alignment/>
      <protection/>
    </xf>
    <xf numFmtId="3" fontId="0" fillId="25" borderId="19" xfId="0" applyNumberFormat="1" applyFont="1" applyFill="1" applyBorder="1" applyAlignment="1">
      <alignment horizontal="right" wrapText="1"/>
    </xf>
    <xf numFmtId="3" fontId="109" fillId="0" borderId="0" xfId="0" applyNumberFormat="1" applyFont="1" applyFill="1" applyAlignment="1">
      <alignment horizontal="right"/>
    </xf>
    <xf numFmtId="2" fontId="109" fillId="0" borderId="0" xfId="0" applyNumberFormat="1" applyFont="1" applyFill="1" applyAlignment="1" quotePrefix="1">
      <alignment horizontal="right"/>
    </xf>
    <xf numFmtId="0" fontId="109" fillId="0" borderId="0" xfId="0" applyFont="1" applyFill="1" applyAlignment="1">
      <alignment/>
    </xf>
    <xf numFmtId="182" fontId="9" fillId="0" borderId="0" xfId="0" applyNumberFormat="1" applyFont="1" applyFill="1" applyAlignment="1" applyProtection="1">
      <alignment horizontal="right"/>
      <protection/>
    </xf>
    <xf numFmtId="173" fontId="6" fillId="0" borderId="0" xfId="0" applyNumberFormat="1" applyFont="1" applyFill="1" applyAlignment="1">
      <alignment horizontal="right"/>
    </xf>
    <xf numFmtId="3" fontId="6" fillId="0" borderId="19" xfId="0" applyNumberFormat="1" applyFont="1" applyFill="1" applyBorder="1" applyAlignment="1">
      <alignment horizontal="right"/>
    </xf>
    <xf numFmtId="182" fontId="9" fillId="0" borderId="19" xfId="0" applyNumberFormat="1" applyFont="1" applyFill="1" applyBorder="1" applyAlignment="1" applyProtection="1">
      <alignment horizontal="right"/>
      <protection/>
    </xf>
    <xf numFmtId="173" fontId="6" fillId="0" borderId="19" xfId="0" applyNumberFormat="1" applyFont="1" applyFill="1" applyBorder="1" applyAlignment="1">
      <alignment horizontal="right"/>
    </xf>
    <xf numFmtId="0" fontId="6" fillId="0" borderId="19" xfId="0" applyFont="1" applyFill="1" applyBorder="1" applyAlignment="1">
      <alignment/>
    </xf>
    <xf numFmtId="0" fontId="6" fillId="0" borderId="19" xfId="0" applyFont="1" applyBorder="1" applyAlignment="1">
      <alignment/>
    </xf>
    <xf numFmtId="3" fontId="3" fillId="0" borderId="36" xfId="0" applyNumberFormat="1" applyFont="1" applyFill="1" applyBorder="1" applyAlignment="1">
      <alignment/>
    </xf>
    <xf numFmtId="3" fontId="3" fillId="0" borderId="0" xfId="0" applyNumberFormat="1" applyFont="1" applyFill="1" applyAlignment="1">
      <alignment horizontal="right"/>
    </xf>
    <xf numFmtId="182" fontId="113" fillId="0" borderId="0" xfId="0" applyNumberFormat="1" applyFont="1" applyFill="1" applyAlignment="1" applyProtection="1">
      <alignment horizontal="right"/>
      <protection/>
    </xf>
    <xf numFmtId="173" fontId="3" fillId="0" borderId="0" xfId="0" applyNumberFormat="1" applyFont="1" applyFill="1" applyAlignment="1">
      <alignment horizontal="right"/>
    </xf>
    <xf numFmtId="0" fontId="3" fillId="0" borderId="0" xfId="0" applyFont="1" applyFill="1" applyAlignment="1">
      <alignment/>
    </xf>
    <xf numFmtId="0" fontId="3" fillId="0" borderId="0" xfId="0" applyFont="1" applyAlignment="1">
      <alignment/>
    </xf>
    <xf numFmtId="0" fontId="4" fillId="0" borderId="36" xfId="0" applyFont="1" applyFill="1" applyBorder="1" applyAlignment="1">
      <alignment/>
    </xf>
    <xf numFmtId="0" fontId="4" fillId="0" borderId="0" xfId="0" applyFont="1" applyFill="1" applyBorder="1" applyAlignment="1">
      <alignment/>
    </xf>
    <xf numFmtId="3" fontId="3" fillId="0" borderId="0" xfId="0" applyNumberFormat="1" applyFont="1" applyFill="1" applyBorder="1" applyAlignment="1">
      <alignment horizontal="right"/>
    </xf>
    <xf numFmtId="182" fontId="113" fillId="0" borderId="0" xfId="0" applyNumberFormat="1" applyFont="1" applyFill="1" applyBorder="1" applyAlignment="1" applyProtection="1">
      <alignment horizontal="right"/>
      <protection/>
    </xf>
    <xf numFmtId="173" fontId="3" fillId="0" borderId="0" xfId="0" applyNumberFormat="1" applyFont="1" applyFill="1" applyBorder="1" applyAlignment="1">
      <alignment horizontal="right"/>
    </xf>
    <xf numFmtId="0" fontId="3" fillId="0" borderId="0" xfId="0" applyFont="1" applyBorder="1" applyAlignment="1">
      <alignment/>
    </xf>
    <xf numFmtId="3" fontId="6" fillId="0" borderId="0" xfId="0" applyNumberFormat="1" applyFont="1" applyFill="1" applyAlignment="1">
      <alignment wrapText="1"/>
    </xf>
    <xf numFmtId="3" fontId="3" fillId="0" borderId="36" xfId="215" applyNumberFormat="1" applyFont="1" applyFill="1" applyBorder="1" applyAlignment="1">
      <alignment horizontal="left" wrapText="1"/>
      <protection/>
    </xf>
    <xf numFmtId="3" fontId="3" fillId="0" borderId="36" xfId="0" applyNumberFormat="1" applyFont="1" applyFill="1" applyBorder="1" applyAlignment="1">
      <alignment horizontal="right"/>
    </xf>
    <xf numFmtId="182" fontId="113" fillId="0" borderId="36" xfId="0" applyNumberFormat="1" applyFont="1" applyFill="1" applyBorder="1" applyAlignment="1" applyProtection="1">
      <alignment horizontal="right"/>
      <protection/>
    </xf>
    <xf numFmtId="173" fontId="3" fillId="0" borderId="36" xfId="0" applyNumberFormat="1" applyFont="1" applyFill="1" applyBorder="1" applyAlignment="1">
      <alignment horizontal="right"/>
    </xf>
    <xf numFmtId="0" fontId="3" fillId="0" borderId="36" xfId="0" applyFont="1" applyFill="1" applyBorder="1" applyAlignment="1">
      <alignment/>
    </xf>
    <xf numFmtId="0" fontId="3" fillId="0" borderId="36" xfId="0" applyFont="1" applyBorder="1" applyAlignment="1">
      <alignment/>
    </xf>
    <xf numFmtId="3" fontId="6" fillId="0" borderId="0" xfId="215" applyNumberFormat="1" applyFont="1" applyFill="1" applyBorder="1" applyAlignment="1">
      <alignment wrapText="1"/>
      <protection/>
    </xf>
    <xf numFmtId="3" fontId="31" fillId="0" borderId="0" xfId="0" applyNumberFormat="1" applyFont="1" applyAlignment="1">
      <alignment/>
    </xf>
    <xf numFmtId="3" fontId="6" fillId="0" borderId="0" xfId="215" applyNumberFormat="1" applyFont="1" applyFill="1">
      <alignment/>
      <protection/>
    </xf>
    <xf numFmtId="3" fontId="3" fillId="0" borderId="36" xfId="0" applyNumberFormat="1" applyFont="1" applyFill="1" applyBorder="1" applyAlignment="1">
      <alignment horizontal="left"/>
    </xf>
    <xf numFmtId="3" fontId="3" fillId="0" borderId="0" xfId="0" applyNumberFormat="1" applyFont="1" applyFill="1" applyBorder="1" applyAlignment="1">
      <alignment horizontal="left"/>
    </xf>
    <xf numFmtId="173" fontId="3" fillId="0" borderId="0" xfId="0" applyNumberFormat="1" applyFont="1" applyFill="1" applyBorder="1" applyAlignment="1">
      <alignment/>
    </xf>
    <xf numFmtId="173" fontId="3" fillId="0" borderId="36" xfId="0" applyNumberFormat="1" applyFont="1" applyFill="1" applyBorder="1" applyAlignment="1">
      <alignment/>
    </xf>
    <xf numFmtId="0" fontId="113" fillId="0" borderId="0" xfId="0" applyFont="1" applyFill="1" applyAlignment="1">
      <alignment horizontal="right"/>
    </xf>
    <xf numFmtId="3" fontId="4" fillId="46" borderId="35" xfId="0" applyNumberFormat="1" applyFont="1" applyFill="1" applyBorder="1" applyAlignment="1">
      <alignment horizontal="right"/>
    </xf>
    <xf numFmtId="3" fontId="3" fillId="46" borderId="36" xfId="0" applyNumberFormat="1" applyFont="1" applyFill="1" applyBorder="1" applyAlignment="1">
      <alignment/>
    </xf>
    <xf numFmtId="0" fontId="3" fillId="46" borderId="36" xfId="0" applyFont="1" applyFill="1" applyBorder="1" applyAlignment="1">
      <alignment horizontal="right"/>
    </xf>
    <xf numFmtId="49" fontId="4" fillId="46" borderId="19" xfId="0" applyNumberFormat="1" applyFont="1" applyFill="1" applyBorder="1" applyAlignment="1">
      <alignment horizontal="right"/>
    </xf>
    <xf numFmtId="0" fontId="3" fillId="46" borderId="19" xfId="0" applyFont="1" applyFill="1" applyBorder="1" applyAlignment="1">
      <alignment horizontal="right" wrapText="1"/>
    </xf>
    <xf numFmtId="3" fontId="8" fillId="46" borderId="19" xfId="0" applyNumberFormat="1" applyFont="1" applyFill="1" applyBorder="1" applyAlignment="1">
      <alignment horizontal="right"/>
    </xf>
    <xf numFmtId="0" fontId="115" fillId="0" borderId="0" xfId="0" applyFont="1" applyAlignment="1">
      <alignment/>
    </xf>
    <xf numFmtId="0" fontId="104" fillId="0" borderId="0" xfId="0" applyFont="1" applyFill="1" applyAlignment="1">
      <alignment/>
    </xf>
    <xf numFmtId="4" fontId="109" fillId="0" borderId="0" xfId="0" applyNumberFormat="1" applyFont="1" applyFill="1" applyAlignment="1">
      <alignment horizontal="right"/>
    </xf>
    <xf numFmtId="0" fontId="115" fillId="0" borderId="0" xfId="0" applyFont="1" applyAlignment="1">
      <alignment wrapText="1"/>
    </xf>
    <xf numFmtId="0" fontId="116" fillId="24" borderId="36" xfId="0" applyFont="1" applyFill="1" applyBorder="1" applyAlignment="1">
      <alignment/>
    </xf>
    <xf numFmtId="3" fontId="111" fillId="24" borderId="36" xfId="0" applyNumberFormat="1" applyFont="1" applyFill="1" applyBorder="1" applyAlignment="1">
      <alignment horizontal="right"/>
    </xf>
    <xf numFmtId="0" fontId="116" fillId="24" borderId="19" xfId="0" applyFont="1" applyFill="1" applyBorder="1" applyAlignment="1">
      <alignment/>
    </xf>
    <xf numFmtId="49" fontId="111" fillId="24" borderId="19" xfId="0" applyNumberFormat="1" applyFont="1" applyFill="1" applyBorder="1" applyAlignment="1">
      <alignment horizontal="right"/>
    </xf>
    <xf numFmtId="0" fontId="116" fillId="0" borderId="0" xfId="0" applyFont="1" applyFill="1" applyBorder="1" applyAlignment="1">
      <alignment/>
    </xf>
    <xf numFmtId="0" fontId="117" fillId="0" borderId="0" xfId="0" applyFont="1" applyAlignment="1">
      <alignment/>
    </xf>
    <xf numFmtId="0" fontId="112" fillId="0" borderId="0" xfId="0" applyFont="1" applyAlignment="1">
      <alignment/>
    </xf>
    <xf numFmtId="2" fontId="118" fillId="0" borderId="0" xfId="0" applyNumberFormat="1" applyFont="1" applyFill="1" applyAlignment="1" quotePrefix="1">
      <alignment horizontal="right"/>
    </xf>
    <xf numFmtId="2" fontId="118" fillId="0" borderId="0" xfId="212" applyNumberFormat="1" applyFont="1" applyFill="1" applyAlignment="1" quotePrefix="1">
      <alignment horizontal="right"/>
      <protection/>
    </xf>
    <xf numFmtId="2" fontId="118" fillId="0" borderId="0" xfId="502" applyNumberFormat="1" applyFont="1" applyFill="1" applyAlignment="1" quotePrefix="1">
      <alignment horizontal="right"/>
      <protection/>
    </xf>
    <xf numFmtId="0" fontId="112" fillId="0" borderId="0" xfId="0" applyFont="1" applyAlignment="1">
      <alignment wrapText="1"/>
    </xf>
    <xf numFmtId="2" fontId="118" fillId="0" borderId="0" xfId="0" applyNumberFormat="1" applyFont="1" applyFill="1" applyAlignment="1" quotePrefix="1">
      <alignment horizontal="right" wrapText="1"/>
    </xf>
    <xf numFmtId="2" fontId="118" fillId="0" borderId="0" xfId="212" applyNumberFormat="1" applyFont="1" applyFill="1" applyAlignment="1" quotePrefix="1">
      <alignment horizontal="right" wrapText="1"/>
      <protection/>
    </xf>
    <xf numFmtId="0" fontId="112" fillId="0" borderId="0" xfId="0" applyFont="1" applyFill="1" applyAlignment="1">
      <alignment/>
    </xf>
    <xf numFmtId="2" fontId="118" fillId="0" borderId="0" xfId="0" applyNumberFormat="1" applyFont="1" applyFill="1" applyAlignment="1">
      <alignment horizontal="right"/>
    </xf>
    <xf numFmtId="0" fontId="112" fillId="0" borderId="0" xfId="0" applyFont="1" applyFill="1" applyAlignment="1">
      <alignment wrapText="1"/>
    </xf>
    <xf numFmtId="0" fontId="112" fillId="0" borderId="0" xfId="0" applyFont="1" applyFill="1" applyBorder="1" applyAlignment="1">
      <alignment/>
    </xf>
    <xf numFmtId="3" fontId="118" fillId="0" borderId="0" xfId="0" applyNumberFormat="1" applyFont="1" applyFill="1" applyAlignment="1">
      <alignment horizontal="right"/>
    </xf>
    <xf numFmtId="3" fontId="118" fillId="0" borderId="0" xfId="502" applyNumberFormat="1" applyFont="1" applyFill="1" applyAlignment="1">
      <alignment horizontal="right"/>
      <protection/>
    </xf>
    <xf numFmtId="0" fontId="112" fillId="0" borderId="0" xfId="0" applyFont="1" applyFill="1" applyBorder="1" applyAlignment="1">
      <alignment wrapText="1"/>
    </xf>
    <xf numFmtId="3" fontId="118" fillId="0" borderId="0" xfId="0" applyNumberFormat="1" applyFont="1" applyFill="1" applyAlignment="1">
      <alignment/>
    </xf>
    <xf numFmtId="2" fontId="118" fillId="0" borderId="0" xfId="502" applyNumberFormat="1" applyFont="1" applyFill="1" applyAlignment="1">
      <alignment horizontal="right"/>
      <protection/>
    </xf>
    <xf numFmtId="172" fontId="118" fillId="0" borderId="0" xfId="0" applyNumberFormat="1" applyFont="1" applyFill="1" applyAlignment="1">
      <alignment horizontal="right"/>
    </xf>
    <xf numFmtId="172" fontId="118" fillId="0" borderId="0" xfId="212" applyNumberFormat="1" applyFont="1" applyFill="1" applyAlignment="1">
      <alignment horizontal="right"/>
      <protection/>
    </xf>
    <xf numFmtId="172" fontId="118" fillId="0" borderId="0" xfId="0" applyNumberFormat="1" applyFont="1" applyFill="1" applyAlignment="1" quotePrefix="1">
      <alignment horizontal="right"/>
    </xf>
    <xf numFmtId="172" fontId="118" fillId="0" borderId="0" xfId="502" applyNumberFormat="1" applyFont="1" applyFill="1" applyAlignment="1">
      <alignment horizontal="right"/>
      <protection/>
    </xf>
    <xf numFmtId="0" fontId="119" fillId="0" borderId="0" xfId="0" applyFont="1" applyFill="1" applyAlignment="1">
      <alignment/>
    </xf>
    <xf numFmtId="0" fontId="119" fillId="0" borderId="0" xfId="212" applyFont="1" applyFill="1" applyAlignment="1">
      <alignment/>
      <protection/>
    </xf>
    <xf numFmtId="2" fontId="118" fillId="0" borderId="0" xfId="212" applyNumberFormat="1" applyFont="1" applyFill="1" applyAlignment="1">
      <alignment horizontal="right"/>
      <protection/>
    </xf>
    <xf numFmtId="1" fontId="118" fillId="0" borderId="0" xfId="0" applyNumberFormat="1" applyFont="1" applyFill="1" applyAlignment="1">
      <alignment horizontal="right"/>
    </xf>
    <xf numFmtId="1" fontId="118" fillId="0" borderId="0" xfId="212" applyNumberFormat="1" applyFont="1" applyFill="1" applyAlignment="1">
      <alignment horizontal="right"/>
      <protection/>
    </xf>
    <xf numFmtId="0" fontId="118" fillId="0" borderId="0" xfId="0" applyFont="1" applyAlignment="1">
      <alignment/>
    </xf>
    <xf numFmtId="0" fontId="120" fillId="0" borderId="0" xfId="0" applyFont="1" applyAlignment="1">
      <alignment/>
    </xf>
    <xf numFmtId="0" fontId="118" fillId="0" borderId="0" xfId="0" applyFont="1" applyFill="1" applyAlignment="1">
      <alignment/>
    </xf>
    <xf numFmtId="3" fontId="118" fillId="0" borderId="0" xfId="212" applyNumberFormat="1" applyFont="1" applyFill="1" applyAlignment="1">
      <alignment horizontal="right"/>
      <protection/>
    </xf>
    <xf numFmtId="174" fontId="118" fillId="0" borderId="0" xfId="0" applyNumberFormat="1" applyFont="1" applyFill="1" applyAlignment="1">
      <alignment horizontal="right"/>
    </xf>
    <xf numFmtId="4" fontId="118" fillId="0" borderId="0" xfId="0" applyNumberFormat="1" applyFont="1" applyFill="1" applyAlignment="1">
      <alignment horizontal="right"/>
    </xf>
    <xf numFmtId="4" fontId="118" fillId="0" borderId="0" xfId="212" applyNumberFormat="1" applyFont="1" applyFill="1" applyAlignment="1">
      <alignment horizontal="right"/>
      <protection/>
    </xf>
    <xf numFmtId="0" fontId="119" fillId="0" borderId="0" xfId="0" applyFont="1" applyAlignment="1">
      <alignment/>
    </xf>
    <xf numFmtId="0" fontId="119" fillId="0" borderId="0" xfId="212" applyFont="1" applyAlignment="1">
      <alignment/>
      <protection/>
    </xf>
    <xf numFmtId="3" fontId="112" fillId="0" borderId="0" xfId="0" applyNumberFormat="1" applyFont="1" applyFill="1" applyAlignment="1">
      <alignment horizontal="right"/>
    </xf>
    <xf numFmtId="3" fontId="112" fillId="0" borderId="0" xfId="212" applyNumberFormat="1" applyFont="1" applyFill="1" applyAlignment="1">
      <alignment horizontal="right"/>
      <protection/>
    </xf>
    <xf numFmtId="0" fontId="109" fillId="0" borderId="0" xfId="0" applyFont="1" applyFill="1" applyAlignment="1">
      <alignment wrapText="1"/>
    </xf>
    <xf numFmtId="0" fontId="121" fillId="24" borderId="35" xfId="0" applyFont="1" applyFill="1" applyBorder="1" applyAlignment="1">
      <alignment/>
    </xf>
    <xf numFmtId="3" fontId="121" fillId="24" borderId="35" xfId="0" applyNumberFormat="1" applyFont="1" applyFill="1" applyBorder="1" applyAlignment="1">
      <alignment horizontal="right" wrapText="1"/>
    </xf>
    <xf numFmtId="0" fontId="159" fillId="44" borderId="0" xfId="0" applyFont="1" applyFill="1" applyBorder="1" applyAlignment="1">
      <alignment vertical="center" wrapText="1"/>
    </xf>
    <xf numFmtId="181" fontId="159" fillId="44" borderId="0" xfId="0" applyNumberFormat="1" applyFont="1" applyFill="1" applyBorder="1" applyAlignment="1">
      <alignment horizontal="right" vertical="center" wrapText="1"/>
    </xf>
    <xf numFmtId="0" fontId="159" fillId="44" borderId="19" xfId="0" applyFont="1" applyFill="1" applyBorder="1" applyAlignment="1">
      <alignment vertical="center" wrapText="1"/>
    </xf>
    <xf numFmtId="181" fontId="159" fillId="44" borderId="19" xfId="0" applyNumberFormat="1" applyFont="1" applyFill="1" applyBorder="1" applyAlignment="1">
      <alignment horizontal="right" vertical="center" wrapText="1"/>
    </xf>
    <xf numFmtId="0" fontId="160" fillId="44" borderId="0" xfId="0" applyFont="1" applyFill="1" applyBorder="1" applyAlignment="1">
      <alignment vertical="center" wrapText="1"/>
    </xf>
    <xf numFmtId="181" fontId="160" fillId="44" borderId="0" xfId="0" applyNumberFormat="1" applyFont="1" applyFill="1" applyBorder="1" applyAlignment="1">
      <alignment horizontal="right" vertical="center" wrapText="1"/>
    </xf>
    <xf numFmtId="49" fontId="3" fillId="44" borderId="46" xfId="0" applyNumberFormat="1" applyFont="1" applyFill="1" applyBorder="1" applyAlignment="1">
      <alignment horizontal="left" vertical="center"/>
    </xf>
    <xf numFmtId="3" fontId="3" fillId="44" borderId="46" xfId="0" applyNumberFormat="1" applyFont="1" applyFill="1" applyBorder="1" applyAlignment="1">
      <alignment horizontal="right" vertical="center" wrapText="1"/>
    </xf>
    <xf numFmtId="174" fontId="96" fillId="25" borderId="0" xfId="0" applyNumberFormat="1" applyFont="1" applyFill="1" applyAlignment="1">
      <alignment/>
    </xf>
    <xf numFmtId="0" fontId="148" fillId="0" borderId="0" xfId="0" applyFont="1" applyAlignment="1">
      <alignment wrapText="1"/>
    </xf>
    <xf numFmtId="14" fontId="153" fillId="46" borderId="47" xfId="0" applyNumberFormat="1" applyFont="1" applyFill="1" applyBorder="1" applyAlignment="1" quotePrefix="1">
      <alignment horizontal="left"/>
    </xf>
    <xf numFmtId="14" fontId="153" fillId="46" borderId="44" xfId="0" applyNumberFormat="1" applyFont="1" applyFill="1" applyBorder="1" applyAlignment="1" quotePrefix="1">
      <alignment horizontal="center"/>
    </xf>
    <xf numFmtId="14" fontId="153" fillId="46" borderId="47" xfId="0" applyNumberFormat="1" applyFont="1" applyFill="1" applyBorder="1" applyAlignment="1" quotePrefix="1">
      <alignment horizontal="center"/>
    </xf>
    <xf numFmtId="0" fontId="153" fillId="0" borderId="48" xfId="0" applyFont="1" applyFill="1" applyBorder="1" applyAlignment="1">
      <alignment horizontal="left"/>
    </xf>
    <xf numFmtId="0" fontId="153" fillId="0" borderId="49" xfId="0" applyFont="1" applyFill="1" applyBorder="1" applyAlignment="1">
      <alignment horizontal="center"/>
    </xf>
    <xf numFmtId="0" fontId="153" fillId="0" borderId="50" xfId="0" applyFont="1" applyFill="1" applyBorder="1" applyAlignment="1">
      <alignment horizontal="center"/>
    </xf>
    <xf numFmtId="0" fontId="153" fillId="0" borderId="51" xfId="0" applyFont="1" applyFill="1" applyBorder="1" applyAlignment="1">
      <alignment horizontal="center"/>
    </xf>
    <xf numFmtId="0" fontId="153" fillId="0" borderId="48" xfId="0" applyFont="1" applyFill="1" applyBorder="1" applyAlignment="1">
      <alignment horizontal="center"/>
    </xf>
    <xf numFmtId="0" fontId="153" fillId="0" borderId="52" xfId="0" applyFont="1" applyFill="1" applyBorder="1" applyAlignment="1">
      <alignment horizontal="center"/>
    </xf>
    <xf numFmtId="0" fontId="153" fillId="0" borderId="53" xfId="0" applyFont="1" applyFill="1" applyBorder="1" applyAlignment="1">
      <alignment/>
    </xf>
    <xf numFmtId="215" fontId="150" fillId="0" borderId="54" xfId="0" applyNumberFormat="1" applyFont="1" applyFill="1" applyBorder="1" applyAlignment="1">
      <alignment horizontal="center" vertical="top"/>
    </xf>
    <xf numFmtId="215" fontId="150" fillId="0" borderId="55" xfId="0" applyNumberFormat="1" applyFont="1" applyFill="1" applyBorder="1" applyAlignment="1">
      <alignment horizontal="center" vertical="top"/>
    </xf>
    <xf numFmtId="215" fontId="150" fillId="0" borderId="56" xfId="0" applyNumberFormat="1" applyFont="1" applyFill="1" applyBorder="1" applyAlignment="1">
      <alignment horizontal="center" vertical="top"/>
    </xf>
    <xf numFmtId="215" fontId="150" fillId="0" borderId="53" xfId="0" applyNumberFormat="1" applyFont="1" applyFill="1" applyBorder="1" applyAlignment="1">
      <alignment horizontal="center" vertical="top"/>
    </xf>
    <xf numFmtId="215" fontId="150" fillId="0" borderId="57" xfId="0" applyNumberFormat="1" applyFont="1" applyFill="1" applyBorder="1" applyAlignment="1">
      <alignment horizontal="center" vertical="top"/>
    </xf>
    <xf numFmtId="0" fontId="150" fillId="0" borderId="16" xfId="0" applyFont="1" applyBorder="1" applyAlignment="1">
      <alignment/>
    </xf>
    <xf numFmtId="215" fontId="150" fillId="0" borderId="22" xfId="0" applyNumberFormat="1" applyFont="1" applyFill="1" applyBorder="1" applyAlignment="1">
      <alignment horizontal="center" vertical="top"/>
    </xf>
    <xf numFmtId="215" fontId="150" fillId="0" borderId="16" xfId="0" applyNumberFormat="1" applyFont="1" applyFill="1" applyBorder="1" applyAlignment="1">
      <alignment horizontal="center" vertical="top"/>
    </xf>
    <xf numFmtId="215" fontId="150" fillId="0" borderId="42" xfId="0" applyNumberFormat="1" applyFont="1" applyFill="1" applyBorder="1" applyAlignment="1">
      <alignment horizontal="center" vertical="top"/>
    </xf>
    <xf numFmtId="215" fontId="150" fillId="0" borderId="58" xfId="0" applyNumberFormat="1" applyFont="1" applyFill="1" applyBorder="1" applyAlignment="1">
      <alignment horizontal="center" vertical="top"/>
    </xf>
    <xf numFmtId="215" fontId="150" fillId="0" borderId="59" xfId="0" applyNumberFormat="1" applyFont="1" applyFill="1" applyBorder="1" applyAlignment="1">
      <alignment horizontal="center" vertical="top"/>
    </xf>
    <xf numFmtId="0" fontId="153" fillId="0" borderId="60" xfId="0" applyFont="1" applyBorder="1" applyAlignment="1">
      <alignment/>
    </xf>
    <xf numFmtId="215" fontId="150" fillId="0" borderId="61" xfId="0" applyNumberFormat="1" applyFont="1" applyFill="1" applyBorder="1" applyAlignment="1">
      <alignment horizontal="center" vertical="top"/>
    </xf>
    <xf numFmtId="215" fontId="150" fillId="0" borderId="62" xfId="0" applyNumberFormat="1" applyFont="1" applyFill="1" applyBorder="1" applyAlignment="1">
      <alignment horizontal="center" vertical="top"/>
    </xf>
    <xf numFmtId="215" fontId="150" fillId="0" borderId="63" xfId="0" applyNumberFormat="1" applyFont="1" applyFill="1" applyBorder="1" applyAlignment="1">
      <alignment horizontal="center" vertical="top"/>
    </xf>
    <xf numFmtId="215" fontId="150" fillId="0" borderId="60" xfId="0" applyNumberFormat="1" applyFont="1" applyFill="1" applyBorder="1" applyAlignment="1">
      <alignment horizontal="center" vertical="top"/>
    </xf>
    <xf numFmtId="215" fontId="150" fillId="0" borderId="64" xfId="0" applyNumberFormat="1" applyFont="1" applyFill="1" applyBorder="1" applyAlignment="1">
      <alignment horizontal="center" vertical="top"/>
    </xf>
    <xf numFmtId="0" fontId="161" fillId="0" borderId="65" xfId="0" applyFont="1" applyBorder="1" applyAlignment="1">
      <alignment/>
    </xf>
    <xf numFmtId="215" fontId="162" fillId="0" borderId="41" xfId="0" applyNumberFormat="1" applyFont="1" applyFill="1" applyBorder="1" applyAlignment="1">
      <alignment horizontal="center" vertical="top"/>
    </xf>
    <xf numFmtId="215" fontId="162" fillId="0" borderId="65" xfId="0" applyNumberFormat="1" applyFont="1" applyFill="1" applyBorder="1" applyAlignment="1">
      <alignment horizontal="center" vertical="top"/>
    </xf>
    <xf numFmtId="215" fontId="162" fillId="0" borderId="43" xfId="0" applyNumberFormat="1" applyFont="1" applyFill="1" applyBorder="1" applyAlignment="1">
      <alignment horizontal="center" vertical="top"/>
    </xf>
    <xf numFmtId="215" fontId="162" fillId="0" borderId="66" xfId="0" applyNumberFormat="1" applyFont="1" applyFill="1" applyBorder="1" applyAlignment="1">
      <alignment horizontal="center" vertical="top"/>
    </xf>
    <xf numFmtId="215" fontId="162" fillId="0" borderId="67" xfId="0" applyNumberFormat="1" applyFont="1" applyFill="1" applyBorder="1" applyAlignment="1">
      <alignment horizontal="center" vertical="top"/>
    </xf>
    <xf numFmtId="0" fontId="161" fillId="0" borderId="8" xfId="0" applyFont="1" applyBorder="1" applyAlignment="1">
      <alignment/>
    </xf>
    <xf numFmtId="215" fontId="162" fillId="0" borderId="34" xfId="0" applyNumberFormat="1" applyFont="1" applyFill="1" applyBorder="1" applyAlignment="1">
      <alignment horizontal="center" vertical="top"/>
    </xf>
    <xf numFmtId="215" fontId="162" fillId="0" borderId="8" xfId="0" applyNumberFormat="1" applyFont="1" applyFill="1" applyBorder="1" applyAlignment="1">
      <alignment horizontal="center" vertical="top"/>
    </xf>
    <xf numFmtId="215" fontId="162" fillId="0" borderId="14" xfId="0" applyNumberFormat="1" applyFont="1" applyFill="1" applyBorder="1" applyAlignment="1">
      <alignment horizontal="center" vertical="top"/>
    </xf>
    <xf numFmtId="215" fontId="162" fillId="0" borderId="68" xfId="0" applyNumberFormat="1" applyFont="1" applyFill="1" applyBorder="1" applyAlignment="1">
      <alignment horizontal="center" vertical="top"/>
    </xf>
    <xf numFmtId="215" fontId="162" fillId="0" borderId="69" xfId="0" applyNumberFormat="1" applyFont="1" applyFill="1" applyBorder="1" applyAlignment="1">
      <alignment horizontal="center" vertical="top"/>
    </xf>
    <xf numFmtId="3" fontId="148" fillId="0" borderId="0" xfId="0" applyNumberFormat="1" applyFont="1" applyFill="1" applyAlignment="1" quotePrefix="1">
      <alignment/>
    </xf>
    <xf numFmtId="0" fontId="149" fillId="0" borderId="37" xfId="0" applyFont="1" applyFill="1" applyBorder="1" applyAlignment="1">
      <alignment/>
    </xf>
    <xf numFmtId="1" fontId="149" fillId="0" borderId="37" xfId="0" applyNumberFormat="1" applyFont="1" applyFill="1" applyBorder="1" applyAlignment="1">
      <alignment/>
    </xf>
    <xf numFmtId="3" fontId="148" fillId="0" borderId="0" xfId="0" applyNumberFormat="1" applyFont="1" applyFill="1" applyAlignment="1">
      <alignment/>
    </xf>
    <xf numFmtId="3" fontId="149" fillId="0" borderId="37" xfId="0" applyNumberFormat="1" applyFont="1" applyFill="1" applyBorder="1" applyAlignment="1">
      <alignment/>
    </xf>
    <xf numFmtId="0" fontId="149" fillId="0" borderId="44" xfId="0" applyFont="1" applyFill="1" applyBorder="1" applyAlignment="1">
      <alignment/>
    </xf>
    <xf numFmtId="0" fontId="149" fillId="0" borderId="0" xfId="0" applyFont="1" applyFill="1" applyBorder="1" applyAlignment="1">
      <alignment/>
    </xf>
    <xf numFmtId="3" fontId="149" fillId="0" borderId="44" xfId="0" applyNumberFormat="1" applyFont="1" applyFill="1" applyBorder="1" applyAlignment="1">
      <alignment/>
    </xf>
    <xf numFmtId="9" fontId="149" fillId="0" borderId="0" xfId="715" applyNumberFormat="1" applyFont="1" applyFill="1" applyBorder="1" applyAlignment="1">
      <alignment/>
    </xf>
    <xf numFmtId="3" fontId="4" fillId="46" borderId="35" xfId="0" applyNumberFormat="1" applyFont="1" applyFill="1" applyBorder="1" applyAlignment="1">
      <alignment horizontal="center"/>
    </xf>
    <xf numFmtId="3" fontId="31" fillId="0" borderId="0" xfId="0" applyNumberFormat="1" applyFont="1" applyFill="1" applyBorder="1" applyAlignment="1">
      <alignment wrapText="1"/>
    </xf>
    <xf numFmtId="0" fontId="118" fillId="0" borderId="0" xfId="0" applyFont="1" applyFill="1" applyAlignment="1">
      <alignment horizontal="left" wrapText="1"/>
    </xf>
    <xf numFmtId="0" fontId="0" fillId="0" borderId="0" xfId="0" applyAlignment="1">
      <alignment wrapText="1"/>
    </xf>
    <xf numFmtId="0" fontId="31" fillId="0" borderId="0" xfId="506" applyFont="1" applyFill="1" applyAlignment="1">
      <alignment wrapText="1"/>
      <protection/>
    </xf>
    <xf numFmtId="0" fontId="0" fillId="0" borderId="0" xfId="0" applyFont="1" applyAlignment="1">
      <alignment wrapText="1"/>
    </xf>
    <xf numFmtId="0" fontId="31" fillId="0" borderId="0" xfId="219" applyFont="1" applyFill="1" applyAlignment="1">
      <alignment wrapText="1"/>
      <protection/>
    </xf>
    <xf numFmtId="0" fontId="118" fillId="0" borderId="0" xfId="0" applyFont="1" applyAlignment="1">
      <alignment wrapText="1"/>
    </xf>
    <xf numFmtId="0" fontId="112" fillId="0" borderId="0" xfId="0" applyFont="1" applyAlignment="1">
      <alignment wrapText="1"/>
    </xf>
    <xf numFmtId="0" fontId="0" fillId="25" borderId="0" xfId="0" applyFont="1" applyFill="1" applyAlignment="1">
      <alignment wrapText="1"/>
    </xf>
    <xf numFmtId="0" fontId="0" fillId="0" borderId="0" xfId="0" applyAlignment="1">
      <alignment/>
    </xf>
    <xf numFmtId="0" fontId="4" fillId="24" borderId="44" xfId="645" applyNumberFormat="1" applyFont="1" applyFill="1" applyBorder="1" applyAlignment="1">
      <alignment horizontal="center"/>
      <protection/>
    </xf>
    <xf numFmtId="0" fontId="4" fillId="24" borderId="70" xfId="645" applyNumberFormat="1" applyFont="1" applyFill="1" applyBorder="1" applyAlignment="1">
      <alignment horizontal="center"/>
      <protection/>
    </xf>
    <xf numFmtId="0" fontId="150" fillId="0" borderId="46" xfId="0" applyFont="1" applyBorder="1" applyAlignment="1">
      <alignment horizontal="left" wrapText="1"/>
    </xf>
    <xf numFmtId="0" fontId="35" fillId="47" borderId="10" xfId="149" applyFont="1" applyFill="1" applyBorder="1" applyAlignment="1">
      <alignment horizontal="center" vertical="center" wrapText="1"/>
      <protection/>
    </xf>
    <xf numFmtId="0" fontId="35" fillId="47" borderId="36" xfId="149" applyFont="1" applyFill="1" applyBorder="1" applyAlignment="1">
      <alignment horizontal="center" vertical="center" wrapText="1"/>
      <protection/>
    </xf>
    <xf numFmtId="0" fontId="35" fillId="47" borderId="40" xfId="149" applyFont="1" applyFill="1" applyBorder="1" applyAlignment="1">
      <alignment horizontal="center" vertical="center" wrapText="1"/>
      <protection/>
    </xf>
    <xf numFmtId="0" fontId="0" fillId="0" borderId="35" xfId="219" applyFont="1" applyFill="1" applyBorder="1" applyAlignment="1">
      <alignment horizontal="left"/>
      <protection/>
    </xf>
    <xf numFmtId="0" fontId="0" fillId="0" borderId="36" xfId="219" applyFont="1" applyFill="1" applyBorder="1" applyAlignment="1">
      <alignment horizontal="left" wrapText="1"/>
      <protection/>
    </xf>
    <xf numFmtId="0" fontId="0" fillId="0" borderId="19" xfId="219" applyFont="1" applyFill="1" applyBorder="1" applyAlignment="1">
      <alignment horizontal="left"/>
      <protection/>
    </xf>
    <xf numFmtId="0" fontId="0" fillId="0" borderId="35" xfId="219" applyFont="1" applyFill="1" applyBorder="1" applyAlignment="1">
      <alignment horizontal="left" wrapText="1"/>
      <protection/>
    </xf>
    <xf numFmtId="0" fontId="5" fillId="44" borderId="0" xfId="219" applyFont="1" applyFill="1" applyBorder="1" applyAlignment="1">
      <alignment horizontal="left" vertical="top" wrapText="1"/>
      <protection/>
    </xf>
    <xf numFmtId="0" fontId="5" fillId="44" borderId="0" xfId="0" applyFont="1" applyFill="1" applyAlignment="1">
      <alignment horizontal="left" wrapText="1"/>
    </xf>
    <xf numFmtId="0" fontId="163" fillId="44" borderId="0" xfId="219" applyFont="1" applyFill="1" applyBorder="1" applyAlignment="1">
      <alignment horizontal="left" vertical="top" wrapText="1"/>
      <protection/>
    </xf>
    <xf numFmtId="0" fontId="150" fillId="44" borderId="0" xfId="0" applyFont="1" applyFill="1" applyAlignment="1">
      <alignment wrapText="1"/>
    </xf>
    <xf numFmtId="0" fontId="102" fillId="0" borderId="0" xfId="0" applyFont="1" applyFill="1" applyAlignment="1">
      <alignment horizontal="left" wrapText="1"/>
    </xf>
    <xf numFmtId="0" fontId="0" fillId="0" borderId="0" xfId="0" applyAlignment="1">
      <alignment horizontal="left" wrapText="1"/>
    </xf>
    <xf numFmtId="0" fontId="4" fillId="24" borderId="71" xfId="0" applyNumberFormat="1" applyFont="1" applyFill="1" applyBorder="1" applyAlignment="1">
      <alignment horizontal="center"/>
    </xf>
    <xf numFmtId="0" fontId="4" fillId="24" borderId="36" xfId="0" applyNumberFormat="1" applyFont="1" applyFill="1" applyBorder="1" applyAlignment="1">
      <alignment horizontal="center"/>
    </xf>
    <xf numFmtId="0" fontId="4" fillId="24" borderId="72" xfId="0" applyNumberFormat="1" applyFont="1" applyFill="1" applyBorder="1" applyAlignment="1">
      <alignment horizontal="center"/>
    </xf>
    <xf numFmtId="0" fontId="5" fillId="44" borderId="0" xfId="0" applyFont="1" applyFill="1" applyAlignment="1">
      <alignment horizontal="left"/>
    </xf>
    <xf numFmtId="0" fontId="5" fillId="44" borderId="19" xfId="0" applyFont="1" applyFill="1" applyBorder="1" applyAlignment="1">
      <alignment horizontal="left"/>
    </xf>
    <xf numFmtId="0" fontId="4" fillId="24" borderId="35" xfId="0" applyFont="1" applyFill="1" applyBorder="1" applyAlignment="1">
      <alignment horizontal="center" wrapText="1"/>
    </xf>
    <xf numFmtId="0" fontId="0" fillId="0" borderId="35" xfId="0" applyBorder="1" applyAlignment="1">
      <alignment horizontal="center" wrapText="1"/>
    </xf>
    <xf numFmtId="3" fontId="5" fillId="0" borderId="0" xfId="0" applyNumberFormat="1" applyFont="1" applyFill="1" applyBorder="1" applyAlignment="1" quotePrefix="1">
      <alignment horizontal="right"/>
    </xf>
    <xf numFmtId="3" fontId="5" fillId="0" borderId="19" xfId="0" applyNumberFormat="1" applyFont="1" applyFill="1" applyBorder="1" applyAlignment="1" quotePrefix="1">
      <alignment horizontal="right"/>
    </xf>
    <xf numFmtId="3" fontId="4" fillId="0" borderId="29" xfId="0" applyNumberFormat="1" applyFont="1" applyFill="1" applyBorder="1" applyAlignment="1" quotePrefix="1">
      <alignment horizontal="right"/>
    </xf>
    <xf numFmtId="0" fontId="5" fillId="0" borderId="0" xfId="0" applyFont="1" applyAlignment="1">
      <alignment wrapText="1"/>
    </xf>
    <xf numFmtId="1" fontId="4" fillId="0" borderId="0" xfId="0" applyNumberFormat="1" applyFont="1" applyFill="1" applyBorder="1" applyAlignment="1">
      <alignment/>
    </xf>
    <xf numFmtId="1" fontId="5" fillId="0" borderId="0" xfId="0" applyNumberFormat="1" applyFont="1" applyFill="1" applyBorder="1" applyAlignment="1">
      <alignment/>
    </xf>
    <xf numFmtId="1" fontId="5" fillId="0" borderId="19" xfId="0" applyNumberFormat="1" applyFont="1" applyFill="1" applyBorder="1" applyAlignment="1">
      <alignment/>
    </xf>
    <xf numFmtId="0" fontId="0" fillId="0" borderId="0" xfId="0" applyFont="1" applyAlignment="1">
      <alignment/>
    </xf>
    <xf numFmtId="10" fontId="154" fillId="44" borderId="19" xfId="0" applyNumberFormat="1" applyFont="1" applyFill="1" applyBorder="1" applyAlignment="1">
      <alignment horizontal="right" vertical="center" wrapText="1"/>
    </xf>
    <xf numFmtId="0" fontId="4" fillId="44" borderId="0" xfId="0" applyFont="1" applyFill="1" applyBorder="1" applyAlignment="1">
      <alignment/>
    </xf>
    <xf numFmtId="10" fontId="4" fillId="44" borderId="0" xfId="0" applyNumberFormat="1" applyFont="1" applyFill="1" applyBorder="1" applyAlignment="1">
      <alignment/>
    </xf>
    <xf numFmtId="0" fontId="4" fillId="0" borderId="0" xfId="0" applyFont="1" applyFill="1" applyAlignment="1">
      <alignment/>
    </xf>
    <xf numFmtId="0" fontId="4" fillId="0" borderId="36" xfId="0" applyFont="1" applyFill="1" applyBorder="1" applyAlignment="1">
      <alignment/>
    </xf>
    <xf numFmtId="3" fontId="4" fillId="0" borderId="36" xfId="0" applyNumberFormat="1" applyFont="1" applyFill="1" applyBorder="1" applyAlignment="1">
      <alignment horizontal="right"/>
    </xf>
    <xf numFmtId="0" fontId="5" fillId="0" borderId="0" xfId="0" applyFont="1" applyFill="1" applyAlignment="1">
      <alignment horizontal="right"/>
    </xf>
    <xf numFmtId="3" fontId="4" fillId="0" borderId="36" xfId="0" applyNumberFormat="1" applyFont="1" applyBorder="1" applyAlignment="1">
      <alignment horizontal="right"/>
    </xf>
    <xf numFmtId="0" fontId="5" fillId="0" borderId="0" xfId="0" applyFont="1" applyFill="1" applyBorder="1" applyAlignment="1">
      <alignment/>
    </xf>
    <xf numFmtId="0" fontId="5" fillId="0" borderId="19" xfId="0" applyFont="1" applyFill="1" applyBorder="1" applyAlignment="1">
      <alignment/>
    </xf>
    <xf numFmtId="3" fontId="5" fillId="0" borderId="19" xfId="0" applyNumberFormat="1" applyFont="1" applyBorder="1" applyAlignment="1">
      <alignment horizontal="right"/>
    </xf>
    <xf numFmtId="0" fontId="4" fillId="0" borderId="0" xfId="0" applyFont="1" applyFill="1" applyBorder="1" applyAlignment="1">
      <alignment/>
    </xf>
    <xf numFmtId="3" fontId="4" fillId="0" borderId="0" xfId="0" applyNumberFormat="1" applyFont="1" applyBorder="1" applyAlignment="1">
      <alignment horizontal="right"/>
    </xf>
    <xf numFmtId="0" fontId="114" fillId="0" borderId="0" xfId="0" applyFont="1" applyFill="1" applyAlignment="1">
      <alignment wrapText="1"/>
    </xf>
    <xf numFmtId="174" fontId="5" fillId="0" borderId="0" xfId="0" applyNumberFormat="1" applyFont="1" applyFill="1" applyBorder="1" applyAlignment="1">
      <alignment horizontal="right"/>
    </xf>
    <xf numFmtId="0" fontId="5" fillId="0" borderId="0" xfId="0" applyFont="1" applyFill="1" applyAlignment="1">
      <alignment horizontal="left" wrapText="1"/>
    </xf>
    <xf numFmtId="3" fontId="5" fillId="0" borderId="0" xfId="0" applyNumberFormat="1" applyFont="1" applyFill="1" applyAlignment="1" quotePrefix="1">
      <alignment horizontal="right" wrapText="1"/>
    </xf>
    <xf numFmtId="174" fontId="5" fillId="0" borderId="0" xfId="0" applyNumberFormat="1" applyFont="1" applyFill="1" applyAlignment="1" quotePrefix="1">
      <alignment horizontal="right"/>
    </xf>
    <xf numFmtId="174" fontId="5" fillId="0" borderId="0" xfId="0" applyNumberFormat="1" applyFont="1" applyFill="1" applyAlignment="1">
      <alignment horizontal="right"/>
    </xf>
    <xf numFmtId="3" fontId="5" fillId="0" borderId="0" xfId="0" applyNumberFormat="1" applyFont="1" applyFill="1" applyAlignment="1" quotePrefix="1">
      <alignment horizontal="right"/>
    </xf>
    <xf numFmtId="0" fontId="5" fillId="0" borderId="0" xfId="0" applyFont="1" applyFill="1" applyBorder="1" applyAlignment="1">
      <alignment horizontal="left"/>
    </xf>
    <xf numFmtId="3" fontId="5" fillId="0" borderId="0" xfId="768" applyNumberFormat="1" applyFont="1" applyFill="1" applyAlignment="1">
      <alignment horizontal="right"/>
      <protection/>
    </xf>
    <xf numFmtId="0" fontId="4" fillId="0" borderId="0" xfId="0" applyFont="1" applyFill="1" applyBorder="1" applyAlignment="1">
      <alignment horizontal="left"/>
    </xf>
    <xf numFmtId="0" fontId="5" fillId="0" borderId="0" xfId="674" applyFont="1" applyFill="1" applyAlignment="1">
      <alignment horizontal="right"/>
      <protection/>
    </xf>
    <xf numFmtId="0" fontId="5" fillId="0" borderId="0" xfId="674" applyFont="1" applyFill="1" applyAlignment="1" quotePrefix="1">
      <alignment horizontal="right"/>
      <protection/>
    </xf>
    <xf numFmtId="9" fontId="5" fillId="0" borderId="19" xfId="674" applyNumberFormat="1" applyFont="1" applyFill="1" applyBorder="1" applyAlignment="1">
      <alignment horizontal="right"/>
      <protection/>
    </xf>
    <xf numFmtId="3" fontId="5" fillId="0" borderId="19" xfId="0" applyNumberFormat="1" applyFont="1" applyFill="1" applyBorder="1" applyAlignment="1">
      <alignment horizontal="right"/>
    </xf>
    <xf numFmtId="3" fontId="5" fillId="0" borderId="0" xfId="0" applyNumberFormat="1" applyFont="1" applyFill="1" applyBorder="1" applyAlignment="1">
      <alignment vertical="top"/>
    </xf>
    <xf numFmtId="0" fontId="4" fillId="24" borderId="35" xfId="190" applyFont="1" applyFill="1" applyBorder="1" applyAlignment="1">
      <alignment horizontal="left" wrapText="1"/>
      <protection/>
    </xf>
    <xf numFmtId="0" fontId="4" fillId="24" borderId="35" xfId="190" applyFont="1" applyFill="1" applyBorder="1" applyAlignment="1">
      <alignment horizontal="right" wrapText="1"/>
      <protection/>
    </xf>
    <xf numFmtId="3" fontId="5" fillId="0" borderId="0" xfId="190" applyNumberFormat="1" applyFont="1">
      <alignment/>
      <protection/>
    </xf>
    <xf numFmtId="3" fontId="4" fillId="0" borderId="36" xfId="190" applyNumberFormat="1" applyFont="1" applyBorder="1">
      <alignment/>
      <protection/>
    </xf>
    <xf numFmtId="0" fontId="5" fillId="0" borderId="0" xfId="190" applyFont="1">
      <alignment/>
      <protection/>
    </xf>
    <xf numFmtId="0" fontId="5" fillId="0" borderId="0" xfId="190" applyFont="1" applyAlignment="1">
      <alignment wrapText="1"/>
      <protection/>
    </xf>
    <xf numFmtId="0" fontId="5" fillId="0" borderId="0" xfId="190" applyFont="1" applyAlignment="1">
      <alignment horizontal="left" wrapText="1"/>
      <protection/>
    </xf>
    <xf numFmtId="0" fontId="4" fillId="0" borderId="36" xfId="190" applyFont="1" applyBorder="1">
      <alignment/>
      <protection/>
    </xf>
    <xf numFmtId="3" fontId="4" fillId="0" borderId="35" xfId="190" applyNumberFormat="1" applyFont="1" applyBorder="1" applyAlignment="1">
      <alignment wrapText="1"/>
      <protection/>
    </xf>
    <xf numFmtId="4" fontId="5" fillId="0" borderId="0" xfId="190" applyNumberFormat="1" applyFont="1">
      <alignment/>
      <protection/>
    </xf>
    <xf numFmtId="3" fontId="5" fillId="0" borderId="36" xfId="190" applyNumberFormat="1" applyFont="1" applyBorder="1">
      <alignment/>
      <protection/>
    </xf>
    <xf numFmtId="0" fontId="5" fillId="24" borderId="0" xfId="190" applyFont="1" applyFill="1" applyAlignment="1">
      <alignment horizontal="left" wrapText="1"/>
      <protection/>
    </xf>
    <xf numFmtId="2" fontId="5" fillId="24" borderId="0" xfId="190" applyNumberFormat="1" applyFont="1" applyFill="1" applyAlignment="1">
      <alignment horizontal="right" wrapText="1"/>
      <protection/>
    </xf>
    <xf numFmtId="3" fontId="5" fillId="24" borderId="0" xfId="190" applyNumberFormat="1" applyFont="1" applyFill="1" applyAlignment="1">
      <alignment horizontal="right" wrapText="1"/>
      <protection/>
    </xf>
    <xf numFmtId="0" fontId="5" fillId="24" borderId="0" xfId="190" applyFont="1" applyFill="1" applyAlignment="1">
      <alignment horizontal="left"/>
      <protection/>
    </xf>
    <xf numFmtId="1" fontId="5" fillId="24" borderId="0" xfId="190" applyNumberFormat="1" applyFont="1" applyFill="1" applyAlignment="1">
      <alignment horizontal="right" wrapText="1"/>
      <protection/>
    </xf>
    <xf numFmtId="0" fontId="33" fillId="25" borderId="0" xfId="214" applyFont="1" applyFill="1">
      <alignment/>
      <protection/>
    </xf>
    <xf numFmtId="0" fontId="4" fillId="25" borderId="0" xfId="214" applyFont="1" applyFill="1">
      <alignment/>
      <protection/>
    </xf>
    <xf numFmtId="0" fontId="148" fillId="0" borderId="0" xfId="214" applyFont="1">
      <alignment/>
      <protection/>
    </xf>
    <xf numFmtId="0" fontId="0" fillId="0" borderId="0" xfId="214" applyFont="1">
      <alignment/>
      <protection/>
    </xf>
    <xf numFmtId="0" fontId="4" fillId="24" borderId="35" xfId="214" applyFont="1" applyFill="1" applyBorder="1" applyAlignment="1">
      <alignment horizontal="right" wrapText="1"/>
      <protection/>
    </xf>
    <xf numFmtId="0" fontId="5" fillId="25" borderId="0" xfId="214" applyFont="1" applyFill="1" quotePrefix="1">
      <alignment/>
      <protection/>
    </xf>
    <xf numFmtId="9" fontId="5" fillId="25" borderId="0" xfId="692" applyFont="1" applyFill="1" applyAlignment="1">
      <alignment/>
    </xf>
    <xf numFmtId="0" fontId="4" fillId="25" borderId="44" xfId="214" applyFont="1" applyFill="1" applyBorder="1" quotePrefix="1">
      <alignment/>
      <protection/>
    </xf>
    <xf numFmtId="1" fontId="4" fillId="25" borderId="44" xfId="214" applyNumberFormat="1" applyFont="1" applyFill="1" applyBorder="1" quotePrefix="1">
      <alignment/>
      <protection/>
    </xf>
  </cellXfs>
  <cellStyles count="878">
    <cellStyle name="Normal" xfId="0"/>
    <cellStyle name="_Data" xfId="15"/>
    <cellStyle name="_Grafer till ÅR 2011_J Lundberg 130129" xfId="16"/>
    <cellStyle name="_Row3" xfId="17"/>
    <cellStyle name="=C:\WINNT35\SYSTEM32\COMMAND.COM" xfId="18"/>
    <cellStyle name="20% - Accent1 2" xfId="19"/>
    <cellStyle name="20% - Accent2 2" xfId="20"/>
    <cellStyle name="20% - Accent3 2" xfId="21"/>
    <cellStyle name="20% - Accent4 2" xfId="22"/>
    <cellStyle name="20% - Accent5 2" xfId="23"/>
    <cellStyle name="20% - Accent6 2" xfId="24"/>
    <cellStyle name="20% - Dekorfärg1" xfId="25"/>
    <cellStyle name="20% - Dekorfärg1 2" xfId="26"/>
    <cellStyle name="20% - Dekorfärg2" xfId="27"/>
    <cellStyle name="20% - Dekorfärg2 2" xfId="28"/>
    <cellStyle name="20% - Dekorfärg3" xfId="29"/>
    <cellStyle name="20% - Dekorfärg3 2" xfId="30"/>
    <cellStyle name="20% - Dekorfärg4" xfId="31"/>
    <cellStyle name="20% - Dekorfärg4 2" xfId="32"/>
    <cellStyle name="20% - Dekorfärg5" xfId="33"/>
    <cellStyle name="20% - Dekorfärg6" xfId="34"/>
    <cellStyle name="20% - Dekorfärg6 2" xfId="35"/>
    <cellStyle name="40% - Accent1 2" xfId="36"/>
    <cellStyle name="40% - Accent2 2" xfId="37"/>
    <cellStyle name="40% - Accent3 2" xfId="38"/>
    <cellStyle name="40% - Accent4 2" xfId="39"/>
    <cellStyle name="40% - Accent5 2" xfId="40"/>
    <cellStyle name="40% - Accent5 2 2" xfId="41"/>
    <cellStyle name="40% - Accent6 2" xfId="42"/>
    <cellStyle name="40% - Dekorfärg1" xfId="43"/>
    <cellStyle name="40% - Dekorfärg1 2" xfId="44"/>
    <cellStyle name="40% - Dekorfärg2" xfId="45"/>
    <cellStyle name="40% - Dekorfärg3" xfId="46"/>
    <cellStyle name="40% - Dekorfärg3 2" xfId="47"/>
    <cellStyle name="40% - Dekorfärg4" xfId="48"/>
    <cellStyle name="40% - Dekorfärg4 2" xfId="49"/>
    <cellStyle name="40% - Dekorfärg5" xfId="50"/>
    <cellStyle name="40% - Dekorfärg5 2" xfId="51"/>
    <cellStyle name="40% - Dekorfärg6" xfId="52"/>
    <cellStyle name="40% - Dekorfärg6 2" xfId="53"/>
    <cellStyle name="60% - Accent1 2" xfId="54"/>
    <cellStyle name="60% - Accent2 2" xfId="55"/>
    <cellStyle name="60% - Accent3 2" xfId="56"/>
    <cellStyle name="60% - Accent4 2" xfId="57"/>
    <cellStyle name="60% - Accent5 2" xfId="58"/>
    <cellStyle name="60% - Accent6 2" xfId="59"/>
    <cellStyle name="60% - Dekorfärg1" xfId="60"/>
    <cellStyle name="60% - Dekorfärg1 2" xfId="61"/>
    <cellStyle name="60% - Dekorfärg2" xfId="62"/>
    <cellStyle name="60% - Dekorfärg2 2" xfId="63"/>
    <cellStyle name="60% - Dekorfärg3" xfId="64"/>
    <cellStyle name="60% - Dekorfärg3 2" xfId="65"/>
    <cellStyle name="60% - Dekorfärg4" xfId="66"/>
    <cellStyle name="60% - Dekorfärg4 2" xfId="67"/>
    <cellStyle name="60% - Dekorfärg5" xfId="68"/>
    <cellStyle name="60% - Dekorfärg5 2" xfId="69"/>
    <cellStyle name="60% - Dekorfärg6" xfId="70"/>
    <cellStyle name="60% - Dekorfärg6 2" xfId="71"/>
    <cellStyle name="Accent1 2" xfId="72"/>
    <cellStyle name="Accent2 2" xfId="73"/>
    <cellStyle name="Accent3 2" xfId="74"/>
    <cellStyle name="Accent4 2" xfId="75"/>
    <cellStyle name="Accent5 2" xfId="76"/>
    <cellStyle name="Accent6 2" xfId="77"/>
    <cellStyle name="Anteckning" xfId="78"/>
    <cellStyle name="Anteckning 2" xfId="79"/>
    <cellStyle name="Anteckning 3" xfId="80"/>
    <cellStyle name="ASCB - Summa" xfId="81"/>
    <cellStyle name="Availability" xfId="82"/>
    <cellStyle name="Bad 2" xfId="83"/>
    <cellStyle name="Bad 2 2" xfId="84"/>
    <cellStyle name="baseStyle" xfId="85"/>
    <cellStyle name="Beräkning" xfId="86"/>
    <cellStyle name="Beräkning 2" xfId="87"/>
    <cellStyle name="Bra" xfId="88"/>
    <cellStyle name="Bra 2" xfId="89"/>
    <cellStyle name="Calculation" xfId="90"/>
    <cellStyle name="Calculation 2" xfId="91"/>
    <cellStyle name="Check Cell 2" xfId="92"/>
    <cellStyle name="checkExposure" xfId="93"/>
    <cellStyle name="columnHeader" xfId="94"/>
    <cellStyle name="Comma 2" xfId="95"/>
    <cellStyle name="Comma 2 2" xfId="96"/>
    <cellStyle name="Comma 2 2 2" xfId="97"/>
    <cellStyle name="Comma 2 2 2 2" xfId="98"/>
    <cellStyle name="Comma 2 2 3" xfId="99"/>
    <cellStyle name="Comma 2 2 4" xfId="100"/>
    <cellStyle name="Comma 2 2 5" xfId="101"/>
    <cellStyle name="Comma 2 3" xfId="102"/>
    <cellStyle name="Comma 2 4" xfId="103"/>
    <cellStyle name="Comma 3" xfId="104"/>
    <cellStyle name="Comma 3 2" xfId="105"/>
    <cellStyle name="Comma 3 3" xfId="106"/>
    <cellStyle name="Comma 4" xfId="107"/>
    <cellStyle name="Comma 4 2" xfId="108"/>
    <cellStyle name="Comma 4 2 2" xfId="109"/>
    <cellStyle name="Comma 4 3" xfId="110"/>
    <cellStyle name="Comma 5" xfId="111"/>
    <cellStyle name="Comma 6" xfId="112"/>
    <cellStyle name="Comma 7" xfId="113"/>
    <cellStyle name="Comma 7 2" xfId="114"/>
    <cellStyle name="Comma 8" xfId="115"/>
    <cellStyle name="Comma 9" xfId="116"/>
    <cellStyle name="Comment" xfId="117"/>
    <cellStyle name="Currency 2" xfId="118"/>
    <cellStyle name="Data" xfId="119"/>
    <cellStyle name="Date" xfId="120"/>
    <cellStyle name="Dezimal [0]_Jul94" xfId="121"/>
    <cellStyle name="Dezimal_Jul94" xfId="122"/>
    <cellStyle name="Dålig" xfId="123"/>
    <cellStyle name="Dålig 2" xfId="124"/>
    <cellStyle name="Euro" xfId="125"/>
    <cellStyle name="Explanatory Text 2" xfId="126"/>
    <cellStyle name="Format 1" xfId="127"/>
    <cellStyle name="Färg1" xfId="128"/>
    <cellStyle name="Färg1 2" xfId="129"/>
    <cellStyle name="Färg2" xfId="130"/>
    <cellStyle name="Färg2 2" xfId="131"/>
    <cellStyle name="Färg3" xfId="132"/>
    <cellStyle name="Färg3 2" xfId="133"/>
    <cellStyle name="Färg4" xfId="134"/>
    <cellStyle name="Färg4 2" xfId="135"/>
    <cellStyle name="Färg5" xfId="136"/>
    <cellStyle name="Färg6" xfId="137"/>
    <cellStyle name="Färg6 2" xfId="138"/>
    <cellStyle name="Followed Hyperlink" xfId="139"/>
    <cellStyle name="Förklarande text" xfId="140"/>
    <cellStyle name="Good" xfId="141"/>
    <cellStyle name="Good 2" xfId="142"/>
    <cellStyle name="GPM_Allocation" xfId="143"/>
    <cellStyle name="greyed" xfId="144"/>
    <cellStyle name="Heading 1 2" xfId="145"/>
    <cellStyle name="Heading 2 2" xfId="146"/>
    <cellStyle name="Heading 3 2" xfId="147"/>
    <cellStyle name="Heading 4 2" xfId="148"/>
    <cellStyle name="HeadingTable" xfId="149"/>
    <cellStyle name="highlightExposure" xfId="150"/>
    <cellStyle name="highlightPD" xfId="151"/>
    <cellStyle name="highlightPercentage" xfId="152"/>
    <cellStyle name="highlightText" xfId="153"/>
    <cellStyle name="Hyperlink 2" xfId="154"/>
    <cellStyle name="Hyperlink" xfId="155"/>
    <cellStyle name="Hyperlänk 2" xfId="156"/>
    <cellStyle name="Indata" xfId="157"/>
    <cellStyle name="Indata 2" xfId="158"/>
    <cellStyle name="Indata 3" xfId="159"/>
    <cellStyle name="Input" xfId="160"/>
    <cellStyle name="Input 2" xfId="161"/>
    <cellStyle name="Input%" xfId="162"/>
    <cellStyle name="inputDate" xfId="163"/>
    <cellStyle name="InputDate 2" xfId="164"/>
    <cellStyle name="InputDecimal" xfId="165"/>
    <cellStyle name="inputExposure" xfId="166"/>
    <cellStyle name="inputMaturity" xfId="167"/>
    <cellStyle name="inputParameterE" xfId="168"/>
    <cellStyle name="inputPD" xfId="169"/>
    <cellStyle name="inputPercentage" xfId="170"/>
    <cellStyle name="inputPercentageL" xfId="171"/>
    <cellStyle name="inputPercentageS" xfId="172"/>
    <cellStyle name="inputSelection" xfId="173"/>
    <cellStyle name="inputText" xfId="174"/>
    <cellStyle name="InputValue" xfId="175"/>
    <cellStyle name="Kontrollcell" xfId="176"/>
    <cellStyle name="Linked Cell" xfId="177"/>
    <cellStyle name="Linked Cell 2" xfId="178"/>
    <cellStyle name="Local_Data_Formula" xfId="179"/>
    <cellStyle name="Länkad cell" xfId="180"/>
    <cellStyle name="Länkad cell 2" xfId="181"/>
    <cellStyle name="Milliers [0]_3A_NumeratorReport_Option1_040611" xfId="182"/>
    <cellStyle name="Milliers_3A_NumeratorReport_Option1_040611" xfId="183"/>
    <cellStyle name="Monétaire [0]_3A_NumeratorReport_Option1_040611" xfId="184"/>
    <cellStyle name="Monétaire_3A_NumeratorReport_Option1_040611" xfId="185"/>
    <cellStyle name="Neutral" xfId="186"/>
    <cellStyle name="Neutral 2" xfId="187"/>
    <cellStyle name="Neutral 2 2" xfId="188"/>
    <cellStyle name="Normal - Style1" xfId="189"/>
    <cellStyle name="Normal 10" xfId="190"/>
    <cellStyle name="Normal 10 2" xfId="191"/>
    <cellStyle name="Normal 10 2 2" xfId="192"/>
    <cellStyle name="Normal 10 2 3" xfId="193"/>
    <cellStyle name="Normal 10 2 4" xfId="194"/>
    <cellStyle name="Normal 10 3" xfId="195"/>
    <cellStyle name="Normal 10 3 2" xfId="196"/>
    <cellStyle name="Normal 10 4" xfId="197"/>
    <cellStyle name="Normal 10 5" xfId="198"/>
    <cellStyle name="Normal 10 6" xfId="199"/>
    <cellStyle name="Normal 11" xfId="200"/>
    <cellStyle name="Normal 11 2" xfId="201"/>
    <cellStyle name="Normal 11 2 2" xfId="202"/>
    <cellStyle name="Normal 11 2 3" xfId="203"/>
    <cellStyle name="Normal 11 3" xfId="204"/>
    <cellStyle name="Normal 11 4" xfId="205"/>
    <cellStyle name="Normal 12" xfId="206"/>
    <cellStyle name="Normal 12 2" xfId="207"/>
    <cellStyle name="Normal 12 3" xfId="208"/>
    <cellStyle name="Normal 12 4" xfId="209"/>
    <cellStyle name="Normal 13" xfId="210"/>
    <cellStyle name="Normal 13 2" xfId="211"/>
    <cellStyle name="Normal 14" xfId="212"/>
    <cellStyle name="Normal 15" xfId="213"/>
    <cellStyle name="Normal 15 10 2" xfId="214"/>
    <cellStyle name="Normal 16" xfId="215"/>
    <cellStyle name="Normal 17" xfId="216"/>
    <cellStyle name="Normal 18" xfId="217"/>
    <cellStyle name="Normal 19" xfId="218"/>
    <cellStyle name="Normal 2" xfId="219"/>
    <cellStyle name="Normal 2 10" xfId="220"/>
    <cellStyle name="Normal 2 11" xfId="221"/>
    <cellStyle name="Normal 2 12" xfId="222"/>
    <cellStyle name="Normal 2 13" xfId="223"/>
    <cellStyle name="Normal 2 17" xfId="224"/>
    <cellStyle name="Normal 2 2" xfId="225"/>
    <cellStyle name="Normal 2 2 10" xfId="226"/>
    <cellStyle name="Normal 2 2 10 2" xfId="227"/>
    <cellStyle name="Normal 2 2 10 3" xfId="228"/>
    <cellStyle name="Normal 2 2 10 4" xfId="229"/>
    <cellStyle name="Normal 2 2 11" xfId="230"/>
    <cellStyle name="Normal 2 2 11 2" xfId="231"/>
    <cellStyle name="Normal 2 2 12" xfId="232"/>
    <cellStyle name="Normal 2 2 13" xfId="233"/>
    <cellStyle name="Normal 2 2 14" xfId="234"/>
    <cellStyle name="Normal 2 2 15" xfId="235"/>
    <cellStyle name="Normal 2 2 16" xfId="236"/>
    <cellStyle name="Normal 2 2 17" xfId="237"/>
    <cellStyle name="Normal 2 2 2" xfId="238"/>
    <cellStyle name="Normal 2 2 3" xfId="239"/>
    <cellStyle name="Normal 2 2 3 10" xfId="240"/>
    <cellStyle name="Normal 2 2 3 11" xfId="241"/>
    <cellStyle name="Normal 2 2 3 12" xfId="242"/>
    <cellStyle name="Normal 2 2 3 2" xfId="243"/>
    <cellStyle name="Normal 2 2 3 2 10" xfId="244"/>
    <cellStyle name="Normal 2 2 3 2 2" xfId="245"/>
    <cellStyle name="Normal 2 2 3 2 2 2" xfId="246"/>
    <cellStyle name="Normal 2 2 3 2 2 2 2" xfId="247"/>
    <cellStyle name="Normal 2 2 3 2 2 2 3" xfId="248"/>
    <cellStyle name="Normal 2 2 3 2 2 2 4" xfId="249"/>
    <cellStyle name="Normal 2 2 3 2 2 3" xfId="250"/>
    <cellStyle name="Normal 2 2 3 2 2 4" xfId="251"/>
    <cellStyle name="Normal 2 2 3 2 2 5" xfId="252"/>
    <cellStyle name="Normal 2 2 3 2 2 6" xfId="253"/>
    <cellStyle name="Normal 2 2 3 2 3" xfId="254"/>
    <cellStyle name="Normal 2 2 3 2 3 2" xfId="255"/>
    <cellStyle name="Normal 2 2 3 2 3 2 2" xfId="256"/>
    <cellStyle name="Normal 2 2 3 2 3 2 3" xfId="257"/>
    <cellStyle name="Normal 2 2 3 2 3 3" xfId="258"/>
    <cellStyle name="Normal 2 2 3 2 3 4" xfId="259"/>
    <cellStyle name="Normal 2 2 3 2 3 5" xfId="260"/>
    <cellStyle name="Normal 2 2 3 2 4" xfId="261"/>
    <cellStyle name="Normal 2 2 3 2 4 2" xfId="262"/>
    <cellStyle name="Normal 2 2 3 2 4 2 2" xfId="263"/>
    <cellStyle name="Normal 2 2 3 2 4 2 3" xfId="264"/>
    <cellStyle name="Normal 2 2 3 2 4 3" xfId="265"/>
    <cellStyle name="Normal 2 2 3 2 4 4" xfId="266"/>
    <cellStyle name="Normal 2 2 3 2 5" xfId="267"/>
    <cellStyle name="Normal 2 2 3 2 5 2" xfId="268"/>
    <cellStyle name="Normal 2 2 3 2 5 3" xfId="269"/>
    <cellStyle name="Normal 2 2 3 2 6" xfId="270"/>
    <cellStyle name="Normal 2 2 3 2 7" xfId="271"/>
    <cellStyle name="Normal 2 2 3 2 8" xfId="272"/>
    <cellStyle name="Normal 2 2 3 2 9" xfId="273"/>
    <cellStyle name="Normal 2 2 3 3" xfId="274"/>
    <cellStyle name="Normal 2 2 3 3 2" xfId="275"/>
    <cellStyle name="Normal 2 2 3 3 2 2" xfId="276"/>
    <cellStyle name="Normal 2 2 3 3 2 3" xfId="277"/>
    <cellStyle name="Normal 2 2 3 3 2 4" xfId="278"/>
    <cellStyle name="Normal 2 2 3 3 3" xfId="279"/>
    <cellStyle name="Normal 2 2 3 3 4" xfId="280"/>
    <cellStyle name="Normal 2 2 3 3 5" xfId="281"/>
    <cellStyle name="Normal 2 2 3 3 6" xfId="282"/>
    <cellStyle name="Normal 2 2 3 4" xfId="283"/>
    <cellStyle name="Normal 2 2 3 4 2" xfId="284"/>
    <cellStyle name="Normal 2 2 3 4 2 2" xfId="285"/>
    <cellStyle name="Normal 2 2 3 4 2 3" xfId="286"/>
    <cellStyle name="Normal 2 2 3 4 3" xfId="287"/>
    <cellStyle name="Normal 2 2 3 4 4" xfId="288"/>
    <cellStyle name="Normal 2 2 3 4 5" xfId="289"/>
    <cellStyle name="Normal 2 2 3 5" xfId="290"/>
    <cellStyle name="Normal 2 2 3 5 2" xfId="291"/>
    <cellStyle name="Normal 2 2 3 5 2 2" xfId="292"/>
    <cellStyle name="Normal 2 2 3 5 2 3" xfId="293"/>
    <cellStyle name="Normal 2 2 3 5 3" xfId="294"/>
    <cellStyle name="Normal 2 2 3 5 4" xfId="295"/>
    <cellStyle name="Normal 2 2 3 6" xfId="296"/>
    <cellStyle name="Normal 2 2 3 6 2" xfId="297"/>
    <cellStyle name="Normal 2 2 3 6 2 2" xfId="298"/>
    <cellStyle name="Normal 2 2 3 6 2 3" xfId="299"/>
    <cellStyle name="Normal 2 2 3 6 3" xfId="300"/>
    <cellStyle name="Normal 2 2 3 6 4" xfId="301"/>
    <cellStyle name="Normal 2 2 3 7" xfId="302"/>
    <cellStyle name="Normal 2 2 3 7 2" xfId="303"/>
    <cellStyle name="Normal 2 2 3 7 3" xfId="304"/>
    <cellStyle name="Normal 2 2 3 8" xfId="305"/>
    <cellStyle name="Normal 2 2 3 9" xfId="306"/>
    <cellStyle name="Normal 2 2 4" xfId="307"/>
    <cellStyle name="Normal 2 2 4 10" xfId="308"/>
    <cellStyle name="Normal 2 2 4 2" xfId="309"/>
    <cellStyle name="Normal 2 2 4 2 2" xfId="310"/>
    <cellStyle name="Normal 2 2 4 2 2 2" xfId="311"/>
    <cellStyle name="Normal 2 2 4 2 2 2 2" xfId="312"/>
    <cellStyle name="Normal 2 2 4 2 2 2 3" xfId="313"/>
    <cellStyle name="Normal 2 2 4 2 2 2 4" xfId="314"/>
    <cellStyle name="Normal 2 2 4 2 2 3" xfId="315"/>
    <cellStyle name="Normal 2 2 4 2 2 4" xfId="316"/>
    <cellStyle name="Normal 2 2 4 2 2 5" xfId="317"/>
    <cellStyle name="Normal 2 2 4 2 2 6" xfId="318"/>
    <cellStyle name="Normal 2 2 4 2 3" xfId="319"/>
    <cellStyle name="Normal 2 2 4 2 3 2" xfId="320"/>
    <cellStyle name="Normal 2 2 4 2 3 3" xfId="321"/>
    <cellStyle name="Normal 2 2 4 2 3 4" xfId="322"/>
    <cellStyle name="Normal 2 2 4 2 4" xfId="323"/>
    <cellStyle name="Normal 2 2 4 2 5" xfId="324"/>
    <cellStyle name="Normal 2 2 4 2 6" xfId="325"/>
    <cellStyle name="Normal 2 2 4 2 7" xfId="326"/>
    <cellStyle name="Normal 2 2 4 3" xfId="327"/>
    <cellStyle name="Normal 2 2 4 3 2" xfId="328"/>
    <cellStyle name="Normal 2 2 4 3 2 2" xfId="329"/>
    <cellStyle name="Normal 2 2 4 3 2 3" xfId="330"/>
    <cellStyle name="Normal 2 2 4 3 2 4" xfId="331"/>
    <cellStyle name="Normal 2 2 4 3 3" xfId="332"/>
    <cellStyle name="Normal 2 2 4 3 4" xfId="333"/>
    <cellStyle name="Normal 2 2 4 3 5" xfId="334"/>
    <cellStyle name="Normal 2 2 4 3 6" xfId="335"/>
    <cellStyle name="Normal 2 2 4 4" xfId="336"/>
    <cellStyle name="Normal 2 2 4 4 2" xfId="337"/>
    <cellStyle name="Normal 2 2 4 4 2 2" xfId="338"/>
    <cellStyle name="Normal 2 2 4 4 2 3" xfId="339"/>
    <cellStyle name="Normal 2 2 4 4 3" xfId="340"/>
    <cellStyle name="Normal 2 2 4 4 4" xfId="341"/>
    <cellStyle name="Normal 2 2 4 4 5" xfId="342"/>
    <cellStyle name="Normal 2 2 4 5" xfId="343"/>
    <cellStyle name="Normal 2 2 4 5 2" xfId="344"/>
    <cellStyle name="Normal 2 2 4 5 3" xfId="345"/>
    <cellStyle name="Normal 2 2 4 6" xfId="346"/>
    <cellStyle name="Normal 2 2 4 7" xfId="347"/>
    <cellStyle name="Normal 2 2 4 8" xfId="348"/>
    <cellStyle name="Normal 2 2 4 9" xfId="349"/>
    <cellStyle name="Normal 2 2 5" xfId="350"/>
    <cellStyle name="Normal 2 2 5 2" xfId="351"/>
    <cellStyle name="Normal 2 2 5 2 2" xfId="352"/>
    <cellStyle name="Normal 2 2 5 2 2 2" xfId="353"/>
    <cellStyle name="Normal 2 2 5 2 2 2 2" xfId="354"/>
    <cellStyle name="Normal 2 2 5 2 2 3" xfId="355"/>
    <cellStyle name="Normal 2 2 5 2 2 4" xfId="356"/>
    <cellStyle name="Normal 2 2 5 2 2 5" xfId="357"/>
    <cellStyle name="Normal 2 2 5 2 3" xfId="358"/>
    <cellStyle name="Normal 2 2 5 2 3 2" xfId="359"/>
    <cellStyle name="Normal 2 2 5 2 4" xfId="360"/>
    <cellStyle name="Normal 2 2 5 2 5" xfId="361"/>
    <cellStyle name="Normal 2 2 5 2 6" xfId="362"/>
    <cellStyle name="Normal 2 2 5 3" xfId="363"/>
    <cellStyle name="Normal 2 2 5 3 2" xfId="364"/>
    <cellStyle name="Normal 2 2 5 3 2 2" xfId="365"/>
    <cellStyle name="Normal 2 2 5 3 2 3" xfId="366"/>
    <cellStyle name="Normal 2 2 5 3 2 4" xfId="367"/>
    <cellStyle name="Normal 2 2 5 3 3" xfId="368"/>
    <cellStyle name="Normal 2 2 5 3 4" xfId="369"/>
    <cellStyle name="Normal 2 2 5 3 5" xfId="370"/>
    <cellStyle name="Normal 2 2 5 3 6" xfId="371"/>
    <cellStyle name="Normal 2 2 5 4" xfId="372"/>
    <cellStyle name="Normal 2 2 5 4 2" xfId="373"/>
    <cellStyle name="Normal 2 2 5 4 3" xfId="374"/>
    <cellStyle name="Normal 2 2 5 4 4" xfId="375"/>
    <cellStyle name="Normal 2 2 5 5" xfId="376"/>
    <cellStyle name="Normal 2 2 5 6" xfId="377"/>
    <cellStyle name="Normal 2 2 5 7" xfId="378"/>
    <cellStyle name="Normal 2 2 5 8" xfId="379"/>
    <cellStyle name="Normal 2 2 5 9" xfId="380"/>
    <cellStyle name="Normal 2 2 6" xfId="381"/>
    <cellStyle name="Normal 2 2 6 2" xfId="382"/>
    <cellStyle name="Normal 2 2 6 2 2" xfId="383"/>
    <cellStyle name="Normal 2 2 6 2 2 2" xfId="384"/>
    <cellStyle name="Normal 2 2 6 2 2 2 2" xfId="385"/>
    <cellStyle name="Normal 2 2 6 2 2 3" xfId="386"/>
    <cellStyle name="Normal 2 2 6 2 2 4" xfId="387"/>
    <cellStyle name="Normal 2 2 6 2 2 5" xfId="388"/>
    <cellStyle name="Normal 2 2 6 2 3" xfId="389"/>
    <cellStyle name="Normal 2 2 6 2 3 2" xfId="390"/>
    <cellStyle name="Normal 2 2 6 2 4" xfId="391"/>
    <cellStyle name="Normal 2 2 6 2 5" xfId="392"/>
    <cellStyle name="Normal 2 2 6 2 6" xfId="393"/>
    <cellStyle name="Normal 2 2 6 3" xfId="394"/>
    <cellStyle name="Normal 2 2 6 3 2" xfId="395"/>
    <cellStyle name="Normal 2 2 6 3 2 2" xfId="396"/>
    <cellStyle name="Normal 2 2 6 3 2 3" xfId="397"/>
    <cellStyle name="Normal 2 2 6 3 2 4" xfId="398"/>
    <cellStyle name="Normal 2 2 6 3 3" xfId="399"/>
    <cellStyle name="Normal 2 2 6 3 4" xfId="400"/>
    <cellStyle name="Normal 2 2 6 3 5" xfId="401"/>
    <cellStyle name="Normal 2 2 6 3 6" xfId="402"/>
    <cellStyle name="Normal 2 2 6 4" xfId="403"/>
    <cellStyle name="Normal 2 2 6 4 2" xfId="404"/>
    <cellStyle name="Normal 2 2 6 4 3" xfId="405"/>
    <cellStyle name="Normal 2 2 6 4 4" xfId="406"/>
    <cellStyle name="Normal 2 2 6 5" xfId="407"/>
    <cellStyle name="Normal 2 2 6 6" xfId="408"/>
    <cellStyle name="Normal 2 2 6 7" xfId="409"/>
    <cellStyle name="Normal 2 2 6 8" xfId="410"/>
    <cellStyle name="Normal 2 2 6 9" xfId="411"/>
    <cellStyle name="Normal 2 2 7" xfId="412"/>
    <cellStyle name="Normal 2 2 7 2" xfId="413"/>
    <cellStyle name="Normal 2 2 7 2 2" xfId="414"/>
    <cellStyle name="Normal 2 2 7 2 2 2" xfId="415"/>
    <cellStyle name="Normal 2 2 7 2 3" xfId="416"/>
    <cellStyle name="Normal 2 2 7 2 4" xfId="417"/>
    <cellStyle name="Normal 2 2 7 2 5" xfId="418"/>
    <cellStyle name="Normal 2 2 7 3" xfId="419"/>
    <cellStyle name="Normal 2 2 7 3 2" xfId="420"/>
    <cellStyle name="Normal 2 2 7 4" xfId="421"/>
    <cellStyle name="Normal 2 2 7 5" xfId="422"/>
    <cellStyle name="Normal 2 2 7 6" xfId="423"/>
    <cellStyle name="Normal 2 2 8" xfId="424"/>
    <cellStyle name="Normal 2 2 8 2" xfId="425"/>
    <cellStyle name="Normal 2 2 8 2 2" xfId="426"/>
    <cellStyle name="Normal 2 2 8 2 3" xfId="427"/>
    <cellStyle name="Normal 2 2 8 2 4" xfId="428"/>
    <cellStyle name="Normal 2 2 8 3" xfId="429"/>
    <cellStyle name="Normal 2 2 8 4" xfId="430"/>
    <cellStyle name="Normal 2 2 8 5" xfId="431"/>
    <cellStyle name="Normal 2 2 8 6" xfId="432"/>
    <cellStyle name="Normal 2 2 9" xfId="433"/>
    <cellStyle name="Normal 2 2 9 2" xfId="434"/>
    <cellStyle name="Normal 2 2 9 2 2" xfId="435"/>
    <cellStyle name="Normal 2 2 9 2 3" xfId="436"/>
    <cellStyle name="Normal 2 2 9 3" xfId="437"/>
    <cellStyle name="Normal 2 2 9 4" xfId="438"/>
    <cellStyle name="Normal 2 2 9 5" xfId="439"/>
    <cellStyle name="Normal 2 3" xfId="440"/>
    <cellStyle name="Normal 2 3 2" xfId="441"/>
    <cellStyle name="Normal 2 3 3" xfId="442"/>
    <cellStyle name="Normal 2 4" xfId="443"/>
    <cellStyle name="Normal 2 4 2" xfId="444"/>
    <cellStyle name="Normal 2 4 2 2" xfId="445"/>
    <cellStyle name="Normal 2 4 2 2 2" xfId="446"/>
    <cellStyle name="Normal 2 4 2 2 2 2" xfId="447"/>
    <cellStyle name="Normal 2 4 2 2 3" xfId="448"/>
    <cellStyle name="Normal 2 4 2 2 4" xfId="449"/>
    <cellStyle name="Normal 2 4 2 2 5" xfId="450"/>
    <cellStyle name="Normal 2 4 2 3" xfId="451"/>
    <cellStyle name="Normal 2 4 2 3 2" xfId="452"/>
    <cellStyle name="Normal 2 4 2 4" xfId="453"/>
    <cellStyle name="Normal 2 4 2 5" xfId="454"/>
    <cellStyle name="Normal 2 4 2 6" xfId="455"/>
    <cellStyle name="Normal 2 4 3" xfId="456"/>
    <cellStyle name="Normal 2 4 3 2" xfId="457"/>
    <cellStyle name="Normal 2 4 3 2 2" xfId="458"/>
    <cellStyle name="Normal 2 4 3 2 3" xfId="459"/>
    <cellStyle name="Normal 2 4 3 2 4" xfId="460"/>
    <cellStyle name="Normal 2 4 3 3" xfId="461"/>
    <cellStyle name="Normal 2 4 3 4" xfId="462"/>
    <cellStyle name="Normal 2 4 3 5" xfId="463"/>
    <cellStyle name="Normal 2 4 3 6" xfId="464"/>
    <cellStyle name="Normal 2 4 4" xfId="465"/>
    <cellStyle name="Normal 2 4 4 2" xfId="466"/>
    <cellStyle name="Normal 2 4 5" xfId="467"/>
    <cellStyle name="Normal 2 4 6" xfId="468"/>
    <cellStyle name="Normal 2 4 7" xfId="469"/>
    <cellStyle name="Normal 2 4 8" xfId="470"/>
    <cellStyle name="Normal 2 4 9" xfId="471"/>
    <cellStyle name="Normal 2 5" xfId="472"/>
    <cellStyle name="Normal 2 5 2" xfId="473"/>
    <cellStyle name="Normal 2 5 2 2" xfId="474"/>
    <cellStyle name="Normal 2 5 3" xfId="475"/>
    <cellStyle name="Normal 2 5 4" xfId="476"/>
    <cellStyle name="Normal 2 5 5" xfId="477"/>
    <cellStyle name="Normal 2 5 6" xfId="478"/>
    <cellStyle name="Normal 2 5 7" xfId="479"/>
    <cellStyle name="Normal 2 5 8" xfId="480"/>
    <cellStyle name="Normal 2 6" xfId="481"/>
    <cellStyle name="Normal 2 6 2" xfId="482"/>
    <cellStyle name="Normal 2 6 2 2" xfId="483"/>
    <cellStyle name="Normal 2 6 2 2 2" xfId="484"/>
    <cellStyle name="Normal 2 6 2 3" xfId="485"/>
    <cellStyle name="Normal 2 6 2 4" xfId="486"/>
    <cellStyle name="Normal 2 6 2 5" xfId="487"/>
    <cellStyle name="Normal 2 6 3" xfId="488"/>
    <cellStyle name="Normal 2 6 3 2" xfId="489"/>
    <cellStyle name="Normal 2 6 4" xfId="490"/>
    <cellStyle name="Normal 2 6 5" xfId="491"/>
    <cellStyle name="Normal 2 6 6" xfId="492"/>
    <cellStyle name="Normal 2 6 7" xfId="493"/>
    <cellStyle name="Normal 2 7" xfId="494"/>
    <cellStyle name="Normal 2 7 2" xfId="495"/>
    <cellStyle name="Normal 2 7 2 2" xfId="496"/>
    <cellStyle name="Normal 2 7 3" xfId="497"/>
    <cellStyle name="Normal 2 8" xfId="498"/>
    <cellStyle name="Normal 2 9" xfId="499"/>
    <cellStyle name="Normal 20" xfId="500"/>
    <cellStyle name="Normal 21" xfId="501"/>
    <cellStyle name="Normal 27" xfId="502"/>
    <cellStyle name="Normal 3" xfId="503"/>
    <cellStyle name="Normal 3 2" xfId="504"/>
    <cellStyle name="Normal 3 2 2" xfId="505"/>
    <cellStyle name="Normal 3 2 2 2" xfId="506"/>
    <cellStyle name="Normal 3 2 3" xfId="507"/>
    <cellStyle name="Normal 3 2_Liquidity reserve Apr 2012 data v1" xfId="508"/>
    <cellStyle name="Normal 3 3" xfId="509"/>
    <cellStyle name="Normal 3 3 2" xfId="510"/>
    <cellStyle name="Normal 3 4" xfId="511"/>
    <cellStyle name="Normal 3 4 2" xfId="512"/>
    <cellStyle name="Normal 3 5" xfId="513"/>
    <cellStyle name="Normal 3 5 2" xfId="514"/>
    <cellStyle name="Normal 3 6" xfId="515"/>
    <cellStyle name="Normal 3 7" xfId="516"/>
    <cellStyle name="Normal 3 8" xfId="517"/>
    <cellStyle name="Normal 3_Liquidity reserve Apr 2012 data v1" xfId="518"/>
    <cellStyle name="Normal 4" xfId="519"/>
    <cellStyle name="Normal 4 2" xfId="520"/>
    <cellStyle name="Normal 4 2 2" xfId="521"/>
    <cellStyle name="Normal 4 2 2 2" xfId="522"/>
    <cellStyle name="Normal 4 2 3" xfId="523"/>
    <cellStyle name="Normal 4 2 4" xfId="524"/>
    <cellStyle name="Normal 4 3" xfId="525"/>
    <cellStyle name="Normal 4 3 2" xfId="526"/>
    <cellStyle name="Normal 4 3 3" xfId="527"/>
    <cellStyle name="Normal 4 4" xfId="528"/>
    <cellStyle name="Normal 4 4 2" xfId="529"/>
    <cellStyle name="Normal 4 4 3" xfId="530"/>
    <cellStyle name="Normal 4 5" xfId="531"/>
    <cellStyle name="Normal 4 5 2" xfId="532"/>
    <cellStyle name="Normal 4 6" xfId="533"/>
    <cellStyle name="Normal 4 7" xfId="534"/>
    <cellStyle name="Normal 4_Liquidity reserve Apr 2012 data v1" xfId="535"/>
    <cellStyle name="Normal 5" xfId="536"/>
    <cellStyle name="Normal 5 2" xfId="537"/>
    <cellStyle name="Normal 5 2 10" xfId="538"/>
    <cellStyle name="Normal 5 2 11" xfId="539"/>
    <cellStyle name="Normal 5 2 12" xfId="540"/>
    <cellStyle name="Normal 5 2 13" xfId="541"/>
    <cellStyle name="Normal 5 2 2" xfId="542"/>
    <cellStyle name="Normal 5 2 2 10" xfId="543"/>
    <cellStyle name="Normal 5 2 2 2" xfId="544"/>
    <cellStyle name="Normal 5 2 2 2 2" xfId="545"/>
    <cellStyle name="Normal 5 2 2 2 2 2" xfId="546"/>
    <cellStyle name="Normal 5 2 2 2 2 3" xfId="547"/>
    <cellStyle name="Normal 5 2 2 2 2 4" xfId="548"/>
    <cellStyle name="Normal 5 2 2 2 3" xfId="549"/>
    <cellStyle name="Normal 5 2 2 2 4" xfId="550"/>
    <cellStyle name="Normal 5 2 2 2 5" xfId="551"/>
    <cellStyle name="Normal 5 2 2 2 6" xfId="552"/>
    <cellStyle name="Normal 5 2 2 3" xfId="553"/>
    <cellStyle name="Normal 5 2 2 3 2" xfId="554"/>
    <cellStyle name="Normal 5 2 2 3 2 2" xfId="555"/>
    <cellStyle name="Normal 5 2 2 3 2 3" xfId="556"/>
    <cellStyle name="Normal 5 2 2 3 3" xfId="557"/>
    <cellStyle name="Normal 5 2 2 3 4" xfId="558"/>
    <cellStyle name="Normal 5 2 2 3 5" xfId="559"/>
    <cellStyle name="Normal 5 2 2 4" xfId="560"/>
    <cellStyle name="Normal 5 2 2 4 2" xfId="561"/>
    <cellStyle name="Normal 5 2 2 4 2 2" xfId="562"/>
    <cellStyle name="Normal 5 2 2 4 2 3" xfId="563"/>
    <cellStyle name="Normal 5 2 2 4 3" xfId="564"/>
    <cellStyle name="Normal 5 2 2 4 4" xfId="565"/>
    <cellStyle name="Normal 5 2 2 5" xfId="566"/>
    <cellStyle name="Normal 5 2 2 5 2" xfId="567"/>
    <cellStyle name="Normal 5 2 2 5 3" xfId="568"/>
    <cellStyle name="Normal 5 2 2 6" xfId="569"/>
    <cellStyle name="Normal 5 2 2 7" xfId="570"/>
    <cellStyle name="Normal 5 2 2 8" xfId="571"/>
    <cellStyle name="Normal 5 2 2 9" xfId="572"/>
    <cellStyle name="Normal 5 2 3" xfId="573"/>
    <cellStyle name="Normal 5 2 3 2" xfId="574"/>
    <cellStyle name="Normal 5 2 3 2 2" xfId="575"/>
    <cellStyle name="Normal 5 2 3 2 3" xfId="576"/>
    <cellStyle name="Normal 5 2 3 2 4" xfId="577"/>
    <cellStyle name="Normal 5 2 3 3" xfId="578"/>
    <cellStyle name="Normal 5 2 3 4" xfId="579"/>
    <cellStyle name="Normal 5 2 3 5" xfId="580"/>
    <cellStyle name="Normal 5 2 3 6" xfId="581"/>
    <cellStyle name="Normal 5 2 4" xfId="582"/>
    <cellStyle name="Normal 5 2 4 2" xfId="583"/>
    <cellStyle name="Normal 5 2 4 2 2" xfId="584"/>
    <cellStyle name="Normal 5 2 4 2 3" xfId="585"/>
    <cellStyle name="Normal 5 2 4 3" xfId="586"/>
    <cellStyle name="Normal 5 2 4 4" xfId="587"/>
    <cellStyle name="Normal 5 2 4 5" xfId="588"/>
    <cellStyle name="Normal 5 2 5" xfId="589"/>
    <cellStyle name="Normal 5 2 5 2" xfId="590"/>
    <cellStyle name="Normal 5 2 5 2 2" xfId="591"/>
    <cellStyle name="Normal 5 2 5 2 3" xfId="592"/>
    <cellStyle name="Normal 5 2 5 3" xfId="593"/>
    <cellStyle name="Normal 5 2 5 4" xfId="594"/>
    <cellStyle name="Normal 5 2 6" xfId="595"/>
    <cellStyle name="Normal 5 2 6 2" xfId="596"/>
    <cellStyle name="Normal 5 2 6 2 2" xfId="597"/>
    <cellStyle name="Normal 5 2 6 2 3" xfId="598"/>
    <cellStyle name="Normal 5 2 6 3" xfId="599"/>
    <cellStyle name="Normal 5 2 6 4" xfId="600"/>
    <cellStyle name="Normal 5 2 7" xfId="601"/>
    <cellStyle name="Normal 5 2 7 2" xfId="602"/>
    <cellStyle name="Normal 5 2 7 3" xfId="603"/>
    <cellStyle name="Normal 5 2 8" xfId="604"/>
    <cellStyle name="Normal 5 2 9" xfId="605"/>
    <cellStyle name="Normal 5 3" xfId="606"/>
    <cellStyle name="Normal 5 3 2" xfId="607"/>
    <cellStyle name="Normal 5 3 2 2" xfId="608"/>
    <cellStyle name="Normal 5 3 2 2 2" xfId="609"/>
    <cellStyle name="Normal 5 3 2 2 2 2" xfId="610"/>
    <cellStyle name="Normal 5 3 2 2 3" xfId="611"/>
    <cellStyle name="Normal 5 3 2 2 4" xfId="612"/>
    <cellStyle name="Normal 5 3 2 2 5" xfId="613"/>
    <cellStyle name="Normal 5 3 2 3" xfId="614"/>
    <cellStyle name="Normal 5 3 2 3 2" xfId="615"/>
    <cellStyle name="Normal 5 3 2 4" xfId="616"/>
    <cellStyle name="Normal 5 3 2 5" xfId="617"/>
    <cellStyle name="Normal 5 3 2 6" xfId="618"/>
    <cellStyle name="Normal 5 3 3" xfId="619"/>
    <cellStyle name="Normal 5 3 3 2" xfId="620"/>
    <cellStyle name="Normal 5 3 3 2 2" xfId="621"/>
    <cellStyle name="Normal 5 3 3 3" xfId="622"/>
    <cellStyle name="Normal 5 3 3 4" xfId="623"/>
    <cellStyle name="Normal 5 3 3 5" xfId="624"/>
    <cellStyle name="Normal 5 3 4" xfId="625"/>
    <cellStyle name="Normal 5 3 4 2" xfId="626"/>
    <cellStyle name="Normal 5 3 5" xfId="627"/>
    <cellStyle name="Normal 5 3 6" xfId="628"/>
    <cellStyle name="Normal 5 3 7" xfId="629"/>
    <cellStyle name="Normal 5 3 8" xfId="630"/>
    <cellStyle name="Normal 5 3 9" xfId="631"/>
    <cellStyle name="Normal 5 4" xfId="632"/>
    <cellStyle name="Normal 5 5" xfId="633"/>
    <cellStyle name="Normal 5 6" xfId="634"/>
    <cellStyle name="Normal 5_Liquidity reserve Apr 2012 data v1" xfId="635"/>
    <cellStyle name="Normal 6" xfId="636"/>
    <cellStyle name="Normal 6 2" xfId="637"/>
    <cellStyle name="Normal 6 2 2" xfId="638"/>
    <cellStyle name="Normal 6 3" xfId="639"/>
    <cellStyle name="Normal 6 4" xfId="640"/>
    <cellStyle name="Normal 7" xfId="641"/>
    <cellStyle name="Normal 7 2" xfId="642"/>
    <cellStyle name="Normal 7 2 2" xfId="643"/>
    <cellStyle name="Normal 7 2 3" xfId="644"/>
    <cellStyle name="Normal 7 2 3 2" xfId="645"/>
    <cellStyle name="Normal 7 2 4" xfId="646"/>
    <cellStyle name="Normal 7 2_Liquidity reserve Apr 2012 data v1" xfId="647"/>
    <cellStyle name="Normal 7 3" xfId="648"/>
    <cellStyle name="Normal 7 3 2" xfId="649"/>
    <cellStyle name="Normal 7 3 3" xfId="650"/>
    <cellStyle name="Normal 7 3 4" xfId="651"/>
    <cellStyle name="Normal 7 4" xfId="652"/>
    <cellStyle name="Normal 7 4 2" xfId="653"/>
    <cellStyle name="Normal 7 4 3" xfId="654"/>
    <cellStyle name="Normal 7 5" xfId="655"/>
    <cellStyle name="Normal 7 6" xfId="656"/>
    <cellStyle name="Normal 7 7" xfId="657"/>
    <cellStyle name="Normal 7 8" xfId="658"/>
    <cellStyle name="Normal 7 9" xfId="659"/>
    <cellStyle name="Normal 7_Liquidity reserve Apr 2012 data v1" xfId="660"/>
    <cellStyle name="Normal 8" xfId="661"/>
    <cellStyle name="Normal 8 2" xfId="662"/>
    <cellStyle name="Normal 8 3" xfId="663"/>
    <cellStyle name="Normal 8 4" xfId="664"/>
    <cellStyle name="Normal 8 5" xfId="665"/>
    <cellStyle name="Normal 9" xfId="666"/>
    <cellStyle name="Normal 9 2" xfId="667"/>
    <cellStyle name="Normal_9Q figures Div 2012" xfId="668"/>
    <cellStyle name="Normal_9Q figures Q4 2010 eng" xfId="669"/>
    <cellStyle name="Normal_Book6" xfId="670"/>
    <cellStyle name="Normal_Book8" xfId="671"/>
    <cellStyle name="Normal_Note 3 quarterly iso_20130125" xfId="672"/>
    <cellStyle name="Normal_Sheet1" xfId="673"/>
    <cellStyle name="Normal_Trygg Liv appendix tabeller eng" xfId="674"/>
    <cellStyle name="Note" xfId="675"/>
    <cellStyle name="Note 2" xfId="676"/>
    <cellStyle name="optionalExposure" xfId="677"/>
    <cellStyle name="optionalMaturity" xfId="678"/>
    <cellStyle name="optionalPD" xfId="679"/>
    <cellStyle name="optionalPercentage" xfId="680"/>
    <cellStyle name="optionalPercentageL" xfId="681"/>
    <cellStyle name="optionalPercentageS" xfId="682"/>
    <cellStyle name="optionalSelection" xfId="683"/>
    <cellStyle name="optionalText" xfId="684"/>
    <cellStyle name="Output 2" xfId="685"/>
    <cellStyle name="Output Amounts" xfId="686"/>
    <cellStyle name="Output Column Headings" xfId="687"/>
    <cellStyle name="Output Line Items" xfId="688"/>
    <cellStyle name="Output Report Heading" xfId="689"/>
    <cellStyle name="Output Report Title" xfId="690"/>
    <cellStyle name="pb_table_format_bottomonly" xfId="691"/>
    <cellStyle name="Percent 10 5" xfId="692"/>
    <cellStyle name="Percent 2" xfId="693"/>
    <cellStyle name="Percent 2 2" xfId="694"/>
    <cellStyle name="Percent 2 2 2" xfId="695"/>
    <cellStyle name="Percent 2 3" xfId="696"/>
    <cellStyle name="Percent 2 4" xfId="697"/>
    <cellStyle name="Percent 3" xfId="698"/>
    <cellStyle name="Percent 3 2" xfId="699"/>
    <cellStyle name="Percent 3 2 2" xfId="700"/>
    <cellStyle name="Percent 3 3" xfId="701"/>
    <cellStyle name="Percent 3 4" xfId="702"/>
    <cellStyle name="Percent 4" xfId="703"/>
    <cellStyle name="Percent 4 2" xfId="704"/>
    <cellStyle name="Percent 4 3" xfId="705"/>
    <cellStyle name="Percent 5" xfId="706"/>
    <cellStyle name="Percent 5 2" xfId="707"/>
    <cellStyle name="Percent 5 3" xfId="708"/>
    <cellStyle name="Percent 6" xfId="709"/>
    <cellStyle name="Percent 6 2" xfId="710"/>
    <cellStyle name="Percent 7" xfId="711"/>
    <cellStyle name="Percent 7 2" xfId="712"/>
    <cellStyle name="Percent 8" xfId="713"/>
    <cellStyle name="periodHeader" xfId="714"/>
    <cellStyle name="Percent" xfId="715"/>
    <cellStyle name="Procent 2" xfId="716"/>
    <cellStyle name="Procent 2 2" xfId="717"/>
    <cellStyle name="Procent 2 3" xfId="718"/>
    <cellStyle name="Rubrik" xfId="719"/>
    <cellStyle name="Rubrik 1" xfId="720"/>
    <cellStyle name="Rubrik 1 2" xfId="721"/>
    <cellStyle name="Rubrik 2" xfId="722"/>
    <cellStyle name="Rubrik 2 2" xfId="723"/>
    <cellStyle name="Rubrik 3" xfId="724"/>
    <cellStyle name="Rubrik 3 2" xfId="725"/>
    <cellStyle name="Rubrik 4" xfId="726"/>
    <cellStyle name="Rubrik 4 2" xfId="727"/>
    <cellStyle name="Rubrik 5" xfId="728"/>
    <cellStyle name="s" xfId="729"/>
    <cellStyle name="SAPBEXaggData" xfId="730"/>
    <cellStyle name="SAPBEXaggDataEmph" xfId="731"/>
    <cellStyle name="SAPBEXaggItem" xfId="732"/>
    <cellStyle name="SAPBEXaggItemX" xfId="733"/>
    <cellStyle name="SAPBEXchaText" xfId="734"/>
    <cellStyle name="SAPBEXexcBad7" xfId="735"/>
    <cellStyle name="SAPBEXexcBad8" xfId="736"/>
    <cellStyle name="SAPBEXexcBad9" xfId="737"/>
    <cellStyle name="SAPBEXexcCritical4" xfId="738"/>
    <cellStyle name="SAPBEXexcCritical5" xfId="739"/>
    <cellStyle name="SAPBEXexcCritical6" xfId="740"/>
    <cellStyle name="SAPBEXexcGood1" xfId="741"/>
    <cellStyle name="SAPBEXexcGood2" xfId="742"/>
    <cellStyle name="SAPBEXexcGood3" xfId="743"/>
    <cellStyle name="SAPBEXfilterDrill" xfId="744"/>
    <cellStyle name="SAPBEXfilterItem" xfId="745"/>
    <cellStyle name="SAPBEXfilterText" xfId="746"/>
    <cellStyle name="SAPBEXformats" xfId="747"/>
    <cellStyle name="SAPBEXheaderItem" xfId="748"/>
    <cellStyle name="SAPBEXheaderText" xfId="749"/>
    <cellStyle name="SAPBEXHLevel0" xfId="750"/>
    <cellStyle name="SAPBEXHLevel0X" xfId="751"/>
    <cellStyle name="SAPBEXHLevel1" xfId="752"/>
    <cellStyle name="SAPBEXHLevel1X" xfId="753"/>
    <cellStyle name="SAPBEXHLevel2" xfId="754"/>
    <cellStyle name="SAPBEXHLevel2X" xfId="755"/>
    <cellStyle name="SAPBEXHLevel3" xfId="756"/>
    <cellStyle name="SAPBEXHLevel3X" xfId="757"/>
    <cellStyle name="SAPBEXresData" xfId="758"/>
    <cellStyle name="SAPBEXresDataEmph" xfId="759"/>
    <cellStyle name="SAPBEXresItem" xfId="760"/>
    <cellStyle name="SAPBEXresItemX" xfId="761"/>
    <cellStyle name="SAPBEXstdData" xfId="762"/>
    <cellStyle name="SAPBEXstdDataEmph" xfId="763"/>
    <cellStyle name="SAPBEXstdItem" xfId="764"/>
    <cellStyle name="SAPBEXstdItemX" xfId="765"/>
    <cellStyle name="SAPBEXtitle" xfId="766"/>
    <cellStyle name="SAPBEXundefined" xfId="767"/>
    <cellStyle name="SEB" xfId="768"/>
    <cellStyle name="SEB Green Background" xfId="769"/>
    <cellStyle name="SEB Header" xfId="770"/>
    <cellStyle name="SEB Normal" xfId="771"/>
    <cellStyle name="SEB Table Header Row" xfId="772"/>
    <cellStyle name="SEB Table Row" xfId="773"/>
    <cellStyle name="SEM-BPS-head" xfId="774"/>
    <cellStyle name="SEM-BPS-headdata" xfId="775"/>
    <cellStyle name="SEM-BPS-headkey" xfId="776"/>
    <cellStyle name="SEM-BPS-input-on" xfId="777"/>
    <cellStyle name="SEM-BPS-key" xfId="778"/>
    <cellStyle name="showCheck" xfId="779"/>
    <cellStyle name="showExposure" xfId="780"/>
    <cellStyle name="showParameterE" xfId="781"/>
    <cellStyle name="showParameterS" xfId="782"/>
    <cellStyle name="showPD" xfId="783"/>
    <cellStyle name="showPercentage" xfId="784"/>
    <cellStyle name="showSelection" xfId="785"/>
    <cellStyle name="Standard_CORPAUG" xfId="786"/>
    <cellStyle name="Style 1" xfId="787"/>
    <cellStyle name="Style 1 2" xfId="788"/>
    <cellStyle name="Summa" xfId="789"/>
    <cellStyle name="Summa 2" xfId="790"/>
    <cellStyle name="sup2Date" xfId="791"/>
    <cellStyle name="sup2Int" xfId="792"/>
    <cellStyle name="sup2ParameterE" xfId="793"/>
    <cellStyle name="sup2Percentage" xfId="794"/>
    <cellStyle name="sup2PercentageL" xfId="795"/>
    <cellStyle name="sup2PercentageM" xfId="796"/>
    <cellStyle name="sup2Selection" xfId="797"/>
    <cellStyle name="sup2Text" xfId="798"/>
    <cellStyle name="sup3ParameterE" xfId="799"/>
    <cellStyle name="sup3Percentage" xfId="800"/>
    <cellStyle name="supFloat" xfId="801"/>
    <cellStyle name="supInt" xfId="802"/>
    <cellStyle name="supParameterE" xfId="803"/>
    <cellStyle name="supParameterS" xfId="804"/>
    <cellStyle name="supPD" xfId="805"/>
    <cellStyle name="supPercentage" xfId="806"/>
    <cellStyle name="supPercentageL" xfId="807"/>
    <cellStyle name="supPercentageM" xfId="808"/>
    <cellStyle name="supSelection" xfId="809"/>
    <cellStyle name="supText" xfId="810"/>
    <cellStyle name="Title" xfId="811"/>
    <cellStyle name="Title 2" xfId="812"/>
    <cellStyle name="Total" xfId="813"/>
    <cellStyle name="Total 2" xfId="814"/>
    <cellStyle name="Comma" xfId="815"/>
    <cellStyle name="Tusental (0)_9604" xfId="816"/>
    <cellStyle name="Comma [0]" xfId="817"/>
    <cellStyle name="Tusental 10" xfId="818"/>
    <cellStyle name="Tusental 10 2" xfId="819"/>
    <cellStyle name="Tusental 11" xfId="820"/>
    <cellStyle name="Tusental 11 2" xfId="821"/>
    <cellStyle name="Tusental 12" xfId="822"/>
    <cellStyle name="Tusental 12 2" xfId="823"/>
    <cellStyle name="Tusental 13" xfId="824"/>
    <cellStyle name="Tusental 13 2" xfId="825"/>
    <cellStyle name="Tusental 14" xfId="826"/>
    <cellStyle name="Tusental 14 2" xfId="827"/>
    <cellStyle name="Tusental 15" xfId="828"/>
    <cellStyle name="Tusental 15 2" xfId="829"/>
    <cellStyle name="Tusental 16" xfId="830"/>
    <cellStyle name="Tusental 16 2" xfId="831"/>
    <cellStyle name="Tusental 17" xfId="832"/>
    <cellStyle name="Tusental 17 2" xfId="833"/>
    <cellStyle name="Tusental 18" xfId="834"/>
    <cellStyle name="Tusental 18 2" xfId="835"/>
    <cellStyle name="Tusental 19" xfId="836"/>
    <cellStyle name="Tusental 19 2" xfId="837"/>
    <cellStyle name="Tusental 2" xfId="838"/>
    <cellStyle name="Tusental 20" xfId="839"/>
    <cellStyle name="Tusental 20 2" xfId="840"/>
    <cellStyle name="Tusental 21" xfId="841"/>
    <cellStyle name="Tusental 21 2" xfId="842"/>
    <cellStyle name="Tusental 22" xfId="843"/>
    <cellStyle name="Tusental 22 2" xfId="844"/>
    <cellStyle name="Tusental 23" xfId="845"/>
    <cellStyle name="Tusental 23 2" xfId="846"/>
    <cellStyle name="Tusental 24" xfId="847"/>
    <cellStyle name="Tusental 25" xfId="848"/>
    <cellStyle name="Tusental 26" xfId="849"/>
    <cellStyle name="Tusental 27" xfId="850"/>
    <cellStyle name="Tusental 28" xfId="851"/>
    <cellStyle name="Tusental 29" xfId="852"/>
    <cellStyle name="Tusental 3" xfId="853"/>
    <cellStyle name="Tusental 3 2" xfId="854"/>
    <cellStyle name="Tusental 3 2 2" xfId="855"/>
    <cellStyle name="Tusental 3 3" xfId="856"/>
    <cellStyle name="Tusental 30" xfId="857"/>
    <cellStyle name="Tusental 31" xfId="858"/>
    <cellStyle name="Tusental 32" xfId="859"/>
    <cellStyle name="Tusental 33" xfId="860"/>
    <cellStyle name="Tusental 34" xfId="861"/>
    <cellStyle name="Tusental 35" xfId="862"/>
    <cellStyle name="Tusental 36" xfId="863"/>
    <cellStyle name="Tusental 37" xfId="864"/>
    <cellStyle name="Tusental 38" xfId="865"/>
    <cellStyle name="Tusental 39" xfId="866"/>
    <cellStyle name="Tusental 4" xfId="867"/>
    <cellStyle name="Tusental 4 2" xfId="868"/>
    <cellStyle name="Tusental 40" xfId="869"/>
    <cellStyle name="Tusental 41" xfId="870"/>
    <cellStyle name="Tusental 5" xfId="871"/>
    <cellStyle name="Tusental 5 2" xfId="872"/>
    <cellStyle name="Tusental 6" xfId="873"/>
    <cellStyle name="Tusental 6 2" xfId="874"/>
    <cellStyle name="Tusental 7" xfId="875"/>
    <cellStyle name="Tusental 7 2" xfId="876"/>
    <cellStyle name="Tusental 8" xfId="877"/>
    <cellStyle name="Tusental 8 2" xfId="878"/>
    <cellStyle name="Tusental 9" xfId="879"/>
    <cellStyle name="Tusental 9 2" xfId="880"/>
    <cellStyle name="Utdata" xfId="881"/>
    <cellStyle name="Utdata 2" xfId="882"/>
    <cellStyle name="Currency" xfId="883"/>
    <cellStyle name="Valuta (0)_9604" xfId="884"/>
    <cellStyle name="Currency [0]" xfId="885"/>
    <cellStyle name="Warning Text" xfId="886"/>
    <cellStyle name="Warning Text 2" xfId="887"/>
    <cellStyle name="Varningstext" xfId="888"/>
    <cellStyle name="Währung [0]_Jul94" xfId="889"/>
    <cellStyle name="Währung_Jul94" xfId="890"/>
    <cellStyle name="ÅRPressTxt2" xfId="891"/>
  </cellStyles>
  <dxfs count="23">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dxf/>
    <dxf>
      <fill>
        <patternFill>
          <bgColor rgb="FFFF0000"/>
        </patternFill>
      </fill>
    </dxf>
    <dxf>
      <numFmt numFmtId="207" formatCode="#&quot;,&quot;###&quot;,&quot;##0_ ;\-#,##0\ "/>
      <border/>
    </dxf>
    <dxf>
      <numFmt numFmtId="208" formatCode="#&quot;,&quot;##0_ ;\-#,##0\ "/>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D00"/>
      <rgbColor rgb="00D8F1B2"/>
      <rgbColor rgb="00B16694"/>
      <rgbColor rgb="00FFFF00"/>
      <rgbColor rgb="00F38AB3"/>
      <rgbColor rgb="00E2ECEE"/>
      <rgbColor rgb="00FAD0E1"/>
      <rgbColor rgb="00B5E05B"/>
      <rgbColor rgb="008A1B60"/>
      <rgbColor rgb="00A07EA3"/>
      <rgbColor rgb="00B0E1E8"/>
      <rgbColor rgb="005494A0"/>
      <rgbColor rgb="00CCCCCC"/>
      <rgbColor rgb="00666666"/>
      <rgbColor rgb="00A3D830"/>
      <rgbColor rgb="00D0ED9D"/>
      <rgbColor rgb="00005F71"/>
      <rgbColor rgb="00A8C8CF"/>
      <rgbColor rgb="008A1B60"/>
      <rgbColor rgb="00D7B1C9"/>
      <rgbColor rgb="000092AA"/>
      <rgbColor rgb="00CFEFF5"/>
      <rgbColor rgb="00A3D830"/>
      <rgbColor rgb="00D0ED9D"/>
      <rgbColor rgb="00005F71"/>
      <rgbColor rgb="00A8C8CF"/>
      <rgbColor rgb="008A1B60"/>
      <rgbColor rgb="00D7B1C9"/>
      <rgbColor rgb="000092AA"/>
      <rgbColor rgb="00CFEFF5"/>
      <rgbColor rgb="00F2E6EC"/>
      <rgbColor rgb="00F8FAFB"/>
      <rgbColor rgb="00DFF5D1"/>
      <rgbColor rgb="00E9D3E0"/>
      <rgbColor rgb="00F8F2F5"/>
      <rgbColor rgb="00F5A1C2"/>
      <rgbColor rgb="00F2FAFC"/>
      <rgbColor rgb="00FFCFCC"/>
      <rgbColor rgb="00D7B1C9"/>
      <rgbColor rgb="00A8C8CF"/>
      <rgbColor rgb="00BFA8C1"/>
      <rgbColor rgb="00FF9E99"/>
      <rgbColor rgb="00FF6E66"/>
      <rgbColor rgb="00FF3D33"/>
      <rgbColor rgb="0054B6C0"/>
      <rgbColor rgb="00999999"/>
      <rgbColor rgb="00005F71"/>
      <rgbColor rgb="00C7E987"/>
      <rgbColor rgb="00A3D830"/>
      <rgbColor rgb="00725274"/>
      <rgbColor rgb="00FF0D00"/>
      <rgbColor rgb="00E3F5F9"/>
      <rgbColor rgb="000092AA"/>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externalLink" Target="externalLinks/externalLink1.xml" /><Relationship Id="rId35" Type="http://schemas.openxmlformats.org/officeDocument/2006/relationships/externalLink" Target="externalLinks/externalLink2.xml" /><Relationship Id="rId3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257175</xdr:colOff>
      <xdr:row>39</xdr:row>
      <xdr:rowOff>57150</xdr:rowOff>
    </xdr:to>
    <xdr:pic>
      <xdr:nvPicPr>
        <xdr:cNvPr id="1" name="Picture 2"/>
        <xdr:cNvPicPr preferRelativeResize="1">
          <a:picLocks noChangeAspect="1"/>
        </xdr:cNvPicPr>
      </xdr:nvPicPr>
      <xdr:blipFill>
        <a:blip r:embed="rId1"/>
        <a:stretch>
          <a:fillRect/>
        </a:stretch>
      </xdr:blipFill>
      <xdr:spPr>
        <a:xfrm>
          <a:off x="0" y="0"/>
          <a:ext cx="4524375" cy="6391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66675</xdr:colOff>
      <xdr:row>0</xdr:row>
      <xdr:rowOff>0</xdr:rowOff>
    </xdr:to>
    <xdr:sp>
      <xdr:nvSpPr>
        <xdr:cNvPr id="1" name="Text Box 8"/>
        <xdr:cNvSpPr txBox="1">
          <a:spLocks noChangeArrowheads="1"/>
        </xdr:cNvSpPr>
      </xdr:nvSpPr>
      <xdr:spPr>
        <a:xfrm>
          <a:off x="0" y="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0</xdr:row>
      <xdr:rowOff>0</xdr:rowOff>
    </xdr:from>
    <xdr:to>
      <xdr:col>0</xdr:col>
      <xdr:colOff>66675</xdr:colOff>
      <xdr:row>0</xdr:row>
      <xdr:rowOff>0</xdr:rowOff>
    </xdr:to>
    <xdr:sp>
      <xdr:nvSpPr>
        <xdr:cNvPr id="2" name="Text Box 10"/>
        <xdr:cNvSpPr txBox="1">
          <a:spLocks noChangeArrowheads="1"/>
        </xdr:cNvSpPr>
      </xdr:nvSpPr>
      <xdr:spPr>
        <a:xfrm>
          <a:off x="0" y="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0</xdr:row>
      <xdr:rowOff>0</xdr:rowOff>
    </xdr:from>
    <xdr:to>
      <xdr:col>0</xdr:col>
      <xdr:colOff>66675</xdr:colOff>
      <xdr:row>0</xdr:row>
      <xdr:rowOff>0</xdr:rowOff>
    </xdr:to>
    <xdr:sp>
      <xdr:nvSpPr>
        <xdr:cNvPr id="3" name="Text Box 12"/>
        <xdr:cNvSpPr txBox="1">
          <a:spLocks noChangeArrowheads="1"/>
        </xdr:cNvSpPr>
      </xdr:nvSpPr>
      <xdr:spPr>
        <a:xfrm>
          <a:off x="0" y="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0</xdr:row>
      <xdr:rowOff>0</xdr:rowOff>
    </xdr:from>
    <xdr:to>
      <xdr:col>0</xdr:col>
      <xdr:colOff>66675</xdr:colOff>
      <xdr:row>0</xdr:row>
      <xdr:rowOff>0</xdr:rowOff>
    </xdr:to>
    <xdr:sp>
      <xdr:nvSpPr>
        <xdr:cNvPr id="4" name="Text Box 14"/>
        <xdr:cNvSpPr txBox="1">
          <a:spLocks noChangeArrowheads="1"/>
        </xdr:cNvSpPr>
      </xdr:nvSpPr>
      <xdr:spPr>
        <a:xfrm>
          <a:off x="0" y="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0</xdr:row>
      <xdr:rowOff>0</xdr:rowOff>
    </xdr:from>
    <xdr:to>
      <xdr:col>0</xdr:col>
      <xdr:colOff>66675</xdr:colOff>
      <xdr:row>0</xdr:row>
      <xdr:rowOff>0</xdr:rowOff>
    </xdr:to>
    <xdr:sp>
      <xdr:nvSpPr>
        <xdr:cNvPr id="5" name="Text Box 16"/>
        <xdr:cNvSpPr txBox="1">
          <a:spLocks noChangeArrowheads="1"/>
        </xdr:cNvSpPr>
      </xdr:nvSpPr>
      <xdr:spPr>
        <a:xfrm>
          <a:off x="0" y="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0</xdr:col>
      <xdr:colOff>66675</xdr:colOff>
      <xdr:row>1</xdr:row>
      <xdr:rowOff>0</xdr:rowOff>
    </xdr:to>
    <xdr:sp>
      <xdr:nvSpPr>
        <xdr:cNvPr id="1" name="Text Box 8"/>
        <xdr:cNvSpPr txBox="1">
          <a:spLocks noChangeArrowheads="1"/>
        </xdr:cNvSpPr>
      </xdr:nvSpPr>
      <xdr:spPr>
        <a:xfrm>
          <a:off x="0" y="19050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2" name="Text Box 10"/>
        <xdr:cNvSpPr txBox="1">
          <a:spLocks noChangeArrowheads="1"/>
        </xdr:cNvSpPr>
      </xdr:nvSpPr>
      <xdr:spPr>
        <a:xfrm>
          <a:off x="0" y="19050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3" name="Text Box 12"/>
        <xdr:cNvSpPr txBox="1">
          <a:spLocks noChangeArrowheads="1"/>
        </xdr:cNvSpPr>
      </xdr:nvSpPr>
      <xdr:spPr>
        <a:xfrm>
          <a:off x="0" y="19050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4" name="Text Box 14"/>
        <xdr:cNvSpPr txBox="1">
          <a:spLocks noChangeArrowheads="1"/>
        </xdr:cNvSpPr>
      </xdr:nvSpPr>
      <xdr:spPr>
        <a:xfrm>
          <a:off x="0" y="19050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5" name="Text Box 16"/>
        <xdr:cNvSpPr txBox="1">
          <a:spLocks noChangeArrowheads="1"/>
        </xdr:cNvSpPr>
      </xdr:nvSpPr>
      <xdr:spPr>
        <a:xfrm>
          <a:off x="0" y="19050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6" name="Text Box 8"/>
        <xdr:cNvSpPr txBox="1">
          <a:spLocks noChangeArrowheads="1"/>
        </xdr:cNvSpPr>
      </xdr:nvSpPr>
      <xdr:spPr>
        <a:xfrm>
          <a:off x="0" y="19050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7" name="Text Box 10"/>
        <xdr:cNvSpPr txBox="1">
          <a:spLocks noChangeArrowheads="1"/>
        </xdr:cNvSpPr>
      </xdr:nvSpPr>
      <xdr:spPr>
        <a:xfrm>
          <a:off x="0" y="19050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8" name="Text Box 12"/>
        <xdr:cNvSpPr txBox="1">
          <a:spLocks noChangeArrowheads="1"/>
        </xdr:cNvSpPr>
      </xdr:nvSpPr>
      <xdr:spPr>
        <a:xfrm>
          <a:off x="0" y="19050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9" name="Text Box 14"/>
        <xdr:cNvSpPr txBox="1">
          <a:spLocks noChangeArrowheads="1"/>
        </xdr:cNvSpPr>
      </xdr:nvSpPr>
      <xdr:spPr>
        <a:xfrm>
          <a:off x="0" y="19050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10" name="Text Box 16"/>
        <xdr:cNvSpPr txBox="1">
          <a:spLocks noChangeArrowheads="1"/>
        </xdr:cNvSpPr>
      </xdr:nvSpPr>
      <xdr:spPr>
        <a:xfrm>
          <a:off x="0" y="19050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11" name="Text Box 11"/>
        <xdr:cNvSpPr txBox="1">
          <a:spLocks noChangeArrowheads="1"/>
        </xdr:cNvSpPr>
      </xdr:nvSpPr>
      <xdr:spPr>
        <a:xfrm>
          <a:off x="0" y="19050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12" name="Text Box 12"/>
        <xdr:cNvSpPr txBox="1">
          <a:spLocks noChangeArrowheads="1"/>
        </xdr:cNvSpPr>
      </xdr:nvSpPr>
      <xdr:spPr>
        <a:xfrm>
          <a:off x="0" y="19050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13" name="Text Box 13"/>
        <xdr:cNvSpPr txBox="1">
          <a:spLocks noChangeArrowheads="1"/>
        </xdr:cNvSpPr>
      </xdr:nvSpPr>
      <xdr:spPr>
        <a:xfrm>
          <a:off x="0" y="19050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14" name="Text Box 14"/>
        <xdr:cNvSpPr txBox="1">
          <a:spLocks noChangeArrowheads="1"/>
        </xdr:cNvSpPr>
      </xdr:nvSpPr>
      <xdr:spPr>
        <a:xfrm>
          <a:off x="0" y="19050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15" name="Text Box 15"/>
        <xdr:cNvSpPr txBox="1">
          <a:spLocks noChangeArrowheads="1"/>
        </xdr:cNvSpPr>
      </xdr:nvSpPr>
      <xdr:spPr>
        <a:xfrm>
          <a:off x="0" y="19050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16" name="Text Box 8"/>
        <xdr:cNvSpPr txBox="1">
          <a:spLocks noChangeArrowheads="1"/>
        </xdr:cNvSpPr>
      </xdr:nvSpPr>
      <xdr:spPr>
        <a:xfrm>
          <a:off x="0" y="19050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17" name="Text Box 10"/>
        <xdr:cNvSpPr txBox="1">
          <a:spLocks noChangeArrowheads="1"/>
        </xdr:cNvSpPr>
      </xdr:nvSpPr>
      <xdr:spPr>
        <a:xfrm>
          <a:off x="0" y="19050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18" name="Text Box 12"/>
        <xdr:cNvSpPr txBox="1">
          <a:spLocks noChangeArrowheads="1"/>
        </xdr:cNvSpPr>
      </xdr:nvSpPr>
      <xdr:spPr>
        <a:xfrm>
          <a:off x="0" y="19050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19" name="Text Box 14"/>
        <xdr:cNvSpPr txBox="1">
          <a:spLocks noChangeArrowheads="1"/>
        </xdr:cNvSpPr>
      </xdr:nvSpPr>
      <xdr:spPr>
        <a:xfrm>
          <a:off x="0" y="19050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20" name="Text Box 16"/>
        <xdr:cNvSpPr txBox="1">
          <a:spLocks noChangeArrowheads="1"/>
        </xdr:cNvSpPr>
      </xdr:nvSpPr>
      <xdr:spPr>
        <a:xfrm>
          <a:off x="0" y="19050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s27098\Local%20Settings\Temporary%20Internet%20Files\OLKC\ONE%20name%20lending%20Credit%20portfolio%20by%20industry%20and%20geography%20201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Gs31111nt21\gemck\Ge-11\Financial%20report\OH\OH%202006%20kv4_excel_ver%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
      <sheetName val="Input"/>
    </sheetNames>
    <sheetDataSet>
      <sheetData sheetId="1">
        <row r="3">
          <cell r="B3" t="str">
            <v>Row_Corp_Transp</v>
          </cell>
          <cell r="C3">
            <v>23598611.6571</v>
          </cell>
          <cell r="D3">
            <v>5520046.7822</v>
          </cell>
          <cell r="E3">
            <v>3159378.0551</v>
          </cell>
          <cell r="F3">
            <v>1662723.9929</v>
          </cell>
          <cell r="G3">
            <v>1219714.9074</v>
          </cell>
          <cell r="H3">
            <v>1799193.854</v>
          </cell>
          <cell r="I3">
            <v>2276326.1533</v>
          </cell>
          <cell r="J3">
            <v>6168983.0481</v>
          </cell>
          <cell r="K3">
            <v>285277.4905</v>
          </cell>
        </row>
        <row r="4">
          <cell r="B4" t="str">
            <v>Row_Corp_Constr</v>
          </cell>
          <cell r="C4">
            <v>10885167.0234</v>
          </cell>
          <cell r="D4">
            <v>322357.656</v>
          </cell>
          <cell r="E4">
            <v>484697.4738</v>
          </cell>
          <cell r="F4">
            <v>1078473.6379</v>
          </cell>
          <cell r="G4">
            <v>906727.4636</v>
          </cell>
          <cell r="H4">
            <v>1251443.8502</v>
          </cell>
          <cell r="I4">
            <v>1065649.3051</v>
          </cell>
          <cell r="J4">
            <v>3377162.1503</v>
          </cell>
          <cell r="K4">
            <v>1088406.5398</v>
          </cell>
        </row>
        <row r="5">
          <cell r="B5" t="str">
            <v>Row_Corp_El_Gas_Water</v>
          </cell>
          <cell r="C5">
            <v>19727617.7238</v>
          </cell>
          <cell r="D5">
            <v>1369699.2457</v>
          </cell>
          <cell r="E5">
            <v>3569805.4799</v>
          </cell>
          <cell r="F5">
            <v>9314041.0332</v>
          </cell>
          <cell r="G5">
            <v>2295580.1641</v>
          </cell>
          <cell r="H5">
            <v>1650849.3225</v>
          </cell>
          <cell r="I5">
            <v>1882631.1444</v>
          </cell>
          <cell r="J5">
            <v>12514394.8422</v>
          </cell>
          <cell r="K5">
            <v>360883.3885</v>
          </cell>
        </row>
        <row r="6">
          <cell r="B6" t="str">
            <v>Row_Not_Available</v>
          </cell>
          <cell r="C6">
            <v>0</v>
          </cell>
          <cell r="D6">
            <v>0</v>
          </cell>
          <cell r="E6">
            <v>3.4921</v>
          </cell>
          <cell r="F6">
            <v>0</v>
          </cell>
          <cell r="G6">
            <v>0</v>
          </cell>
          <cell r="H6">
            <v>0</v>
          </cell>
          <cell r="I6">
            <v>0</v>
          </cell>
          <cell r="J6">
            <v>0</v>
          </cell>
          <cell r="K6">
            <v>0</v>
          </cell>
        </row>
        <row r="7">
          <cell r="B7" t="str">
            <v>Row_House_Mortg</v>
          </cell>
          <cell r="C7">
            <v>359359172.1793</v>
          </cell>
          <cell r="D7">
            <v>0</v>
          </cell>
          <cell r="E7">
            <v>2846018.1359</v>
          </cell>
          <cell r="F7">
            <v>0</v>
          </cell>
          <cell r="G7">
            <v>13911618.8919</v>
          </cell>
          <cell r="H7">
            <v>8114301.1983</v>
          </cell>
          <cell r="I7">
            <v>18089004.6128</v>
          </cell>
          <cell r="J7">
            <v>0</v>
          </cell>
          <cell r="K7">
            <v>2918629.5215</v>
          </cell>
        </row>
        <row r="8">
          <cell r="B8" t="str">
            <v>Row_PropMan_Multi</v>
          </cell>
          <cell r="C8">
            <v>103811432.3771</v>
          </cell>
          <cell r="D8">
            <v>361.4529</v>
          </cell>
          <cell r="E8">
            <v>81993.09</v>
          </cell>
          <cell r="F8">
            <v>0</v>
          </cell>
          <cell r="G8">
            <v>0</v>
          </cell>
          <cell r="H8">
            <v>1925271.3676</v>
          </cell>
          <cell r="I8">
            <v>12818.5996</v>
          </cell>
          <cell r="J8">
            <v>23218007.651</v>
          </cell>
          <cell r="K8">
            <v>31967.019</v>
          </cell>
        </row>
        <row r="9">
          <cell r="B9" t="str">
            <v>Row_House_Other</v>
          </cell>
          <cell r="C9">
            <v>41538775.2113</v>
          </cell>
          <cell r="D9">
            <v>4417328.2574</v>
          </cell>
          <cell r="E9">
            <v>24152037.8891</v>
          </cell>
          <cell r="F9">
            <v>1026561.573</v>
          </cell>
          <cell r="G9">
            <v>2624648.6277</v>
          </cell>
          <cell r="H9">
            <v>2836778.2742</v>
          </cell>
          <cell r="I9">
            <v>1507934.2877</v>
          </cell>
          <cell r="J9">
            <v>6656.7091</v>
          </cell>
          <cell r="K9">
            <v>3002401.9619</v>
          </cell>
        </row>
        <row r="10">
          <cell r="B10" t="str">
            <v>Row_Corp_Bus_House_Serv</v>
          </cell>
          <cell r="C10">
            <v>72210080.4591</v>
          </cell>
          <cell r="D10">
            <v>4178107.8971</v>
          </cell>
          <cell r="E10">
            <v>15424565.9607</v>
          </cell>
          <cell r="F10">
            <v>6113741.7399</v>
          </cell>
          <cell r="G10">
            <v>2020761.6701</v>
          </cell>
          <cell r="H10">
            <v>2134839.7563</v>
          </cell>
          <cell r="I10">
            <v>2247772.3395</v>
          </cell>
          <cell r="J10">
            <v>16751538.038</v>
          </cell>
          <cell r="K10">
            <v>2629574.1668</v>
          </cell>
        </row>
        <row r="11">
          <cell r="B11" t="str">
            <v>Row_PropMan_Comm</v>
          </cell>
          <cell r="C11">
            <v>65646623.8443</v>
          </cell>
          <cell r="D11">
            <v>2665767.2538</v>
          </cell>
          <cell r="E11">
            <v>9443846.7871</v>
          </cell>
          <cell r="F11">
            <v>7705463.9512</v>
          </cell>
          <cell r="G11">
            <v>5360194.9345</v>
          </cell>
          <cell r="H11">
            <v>2639670.5103</v>
          </cell>
          <cell r="I11">
            <v>10251433.072</v>
          </cell>
          <cell r="J11">
            <v>42896342.8182</v>
          </cell>
          <cell r="K11">
            <v>1089968.1053</v>
          </cell>
        </row>
        <row r="12">
          <cell r="B12" t="str">
            <v>Row_Corp_Manufact</v>
          </cell>
          <cell r="C12">
            <v>92836502.453</v>
          </cell>
          <cell r="D12">
            <v>9561967.6118</v>
          </cell>
          <cell r="E12">
            <v>12508792.1726</v>
          </cell>
          <cell r="F12">
            <v>27423732.1795</v>
          </cell>
          <cell r="G12">
            <v>3627050.299</v>
          </cell>
          <cell r="H12">
            <v>1926159.4654</v>
          </cell>
          <cell r="I12">
            <v>6547903.2646</v>
          </cell>
          <cell r="J12">
            <v>30967450.9449</v>
          </cell>
          <cell r="K12">
            <v>12108745.0365</v>
          </cell>
        </row>
        <row r="13">
          <cell r="B13" t="str">
            <v>Row_Corp_Who_Ret</v>
          </cell>
          <cell r="C13">
            <v>32267385.5005</v>
          </cell>
          <cell r="D13">
            <v>1938215.074</v>
          </cell>
          <cell r="E13">
            <v>2028885.6597</v>
          </cell>
          <cell r="F13">
            <v>2118655.7055</v>
          </cell>
          <cell r="G13">
            <v>2202217.9589</v>
          </cell>
          <cell r="H13">
            <v>2964790.9949</v>
          </cell>
          <cell r="I13">
            <v>7588256.903</v>
          </cell>
          <cell r="J13">
            <v>11133150.4932</v>
          </cell>
          <cell r="K13">
            <v>5960671.9842</v>
          </cell>
        </row>
        <row r="14">
          <cell r="B14" t="str">
            <v>Row_Corp_Fin_Ins</v>
          </cell>
          <cell r="C14">
            <v>56122687.1757</v>
          </cell>
          <cell r="D14">
            <v>702300.2424</v>
          </cell>
          <cell r="E14">
            <v>7554935.2509</v>
          </cell>
          <cell r="F14">
            <v>2917898.6652</v>
          </cell>
          <cell r="G14">
            <v>175448.7953</v>
          </cell>
          <cell r="H14">
            <v>515324.9268</v>
          </cell>
          <cell r="I14">
            <v>438153.4347</v>
          </cell>
          <cell r="J14">
            <v>15824219.3575</v>
          </cell>
          <cell r="K14">
            <v>3537017.8145</v>
          </cell>
        </row>
        <row r="15">
          <cell r="B15" t="str">
            <v>Row_PubAdm</v>
          </cell>
          <cell r="C15">
            <v>16668941.7558</v>
          </cell>
          <cell r="D15">
            <v>6645.6053</v>
          </cell>
          <cell r="E15">
            <v>1057662.7336</v>
          </cell>
          <cell r="F15">
            <v>1207335.6017</v>
          </cell>
          <cell r="G15">
            <v>1755218.0853</v>
          </cell>
          <cell r="H15">
            <v>277423.4238</v>
          </cell>
          <cell r="I15">
            <v>2442263.115</v>
          </cell>
          <cell r="J15">
            <v>50904972.6514</v>
          </cell>
          <cell r="K15">
            <v>1554172.5723</v>
          </cell>
        </row>
        <row r="16">
          <cell r="B16" t="str">
            <v>Row_Corp_Mining</v>
          </cell>
          <cell r="C16">
            <v>2440842.697</v>
          </cell>
          <cell r="D16">
            <v>104688.714</v>
          </cell>
          <cell r="E16">
            <v>26558240.4601</v>
          </cell>
          <cell r="F16">
            <v>701449.0469</v>
          </cell>
          <cell r="G16">
            <v>23354.2376</v>
          </cell>
          <cell r="H16">
            <v>119277.7142</v>
          </cell>
          <cell r="I16">
            <v>88321.7294</v>
          </cell>
          <cell r="J16">
            <v>0</v>
          </cell>
          <cell r="K16">
            <v>439357.5236</v>
          </cell>
        </row>
        <row r="17">
          <cell r="B17" t="str">
            <v>Row_Corp_Other</v>
          </cell>
          <cell r="C17">
            <v>17262988.9853</v>
          </cell>
          <cell r="D17">
            <v>892657.2129</v>
          </cell>
          <cell r="E17">
            <v>4659828.235</v>
          </cell>
          <cell r="F17">
            <v>1176463.621</v>
          </cell>
          <cell r="G17">
            <v>245565.3602</v>
          </cell>
          <cell r="H17">
            <v>302707.2189</v>
          </cell>
          <cell r="I17">
            <v>207674.2267</v>
          </cell>
          <cell r="J17">
            <v>1686728.3999</v>
          </cell>
          <cell r="K17">
            <v>5713233.9699</v>
          </cell>
        </row>
        <row r="18">
          <cell r="B18" t="str">
            <v>Row_Corp_Ship</v>
          </cell>
          <cell r="C18">
            <v>11362557.9665</v>
          </cell>
          <cell r="D18">
            <v>734317.4123</v>
          </cell>
          <cell r="E18">
            <v>8093251.6128</v>
          </cell>
          <cell r="F18">
            <v>189415.8883</v>
          </cell>
          <cell r="G18">
            <v>725800.9138</v>
          </cell>
          <cell r="H18">
            <v>142117.9554</v>
          </cell>
          <cell r="I18">
            <v>249376.4144</v>
          </cell>
          <cell r="J18">
            <v>11378.9818</v>
          </cell>
          <cell r="K18">
            <v>14729102.2136</v>
          </cell>
        </row>
        <row r="19">
          <cell r="B19" t="str">
            <v>Row_Corp_Agri</v>
          </cell>
          <cell r="C19">
            <v>4821090.4455</v>
          </cell>
          <cell r="D19">
            <v>270940.3332</v>
          </cell>
          <cell r="E19">
            <v>10619.6776</v>
          </cell>
          <cell r="F19">
            <v>33441.8529</v>
          </cell>
          <cell r="G19">
            <v>1087413.6259</v>
          </cell>
          <cell r="H19">
            <v>1908031.2206</v>
          </cell>
          <cell r="I19">
            <v>617177.7888</v>
          </cell>
          <cell r="J19">
            <v>34972.3168</v>
          </cell>
          <cell r="K19">
            <v>10951.5357</v>
          </cell>
        </row>
        <row r="20">
          <cell r="B20" t="str">
            <v>Row_Banks</v>
          </cell>
          <cell r="C20">
            <v>89874285.612</v>
          </cell>
          <cell r="D20">
            <v>18805610.8296</v>
          </cell>
          <cell r="E20">
            <v>13653246.7871</v>
          </cell>
          <cell r="F20">
            <v>3106870.716</v>
          </cell>
          <cell r="G20">
            <v>175457.0569</v>
          </cell>
          <cell r="H20">
            <v>438173.4597</v>
          </cell>
          <cell r="I20">
            <v>444850.4935</v>
          </cell>
          <cell r="J20">
            <v>44828653.481</v>
          </cell>
          <cell r="K20">
            <v>16311126.3463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ny"/>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Admin"/>
    </sheetNames>
    <sheetDataSet>
      <sheetData sheetId="73">
        <row r="17">
          <cell r="B17" t="b">
            <v>1</v>
          </cell>
        </row>
      </sheetData>
    </sheetDataSet>
  </externalBook>
</externalLink>
</file>

<file path=xl/theme/theme1.xml><?xml version="1.0" encoding="utf-8"?>
<a:theme xmlns:a="http://schemas.openxmlformats.org/drawingml/2006/main" name="Office Theme">
  <a:themeElements>
    <a:clrScheme name="SEB Colors 2017">
      <a:dk1>
        <a:sysClr val="windowText" lastClr="000000"/>
      </a:dk1>
      <a:lt1>
        <a:sysClr val="window" lastClr="FFFFFF"/>
      </a:lt1>
      <a:dk2>
        <a:srgbClr val="B2B2B2"/>
      </a:dk2>
      <a:lt2>
        <a:srgbClr val="F0F0F0"/>
      </a:lt2>
      <a:accent1>
        <a:srgbClr val="8ACA34"/>
      </a:accent1>
      <a:accent2>
        <a:srgbClr val="673AB6"/>
      </a:accent2>
      <a:accent3>
        <a:srgbClr val="41B0EE"/>
      </a:accent3>
      <a:accent4>
        <a:srgbClr val="FFC500"/>
      </a:accent4>
      <a:accent5>
        <a:srgbClr val="F03529"/>
      </a:accent5>
      <a:accent6>
        <a:srgbClr val="B2B2B2"/>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J59"/>
  <sheetViews>
    <sheetView tabSelected="1" zoomScaleSheetLayoutView="100" workbookViewId="0" topLeftCell="A1">
      <selection activeCell="I24" sqref="I24"/>
    </sheetView>
  </sheetViews>
  <sheetFormatPr defaultColWidth="9.140625" defaultRowHeight="12.75"/>
  <cols>
    <col min="1" max="10" width="9.140625" style="23" customWidth="1"/>
    <col min="11" max="11" width="9.28125" style="23" customWidth="1"/>
    <col min="12" max="16384" width="9.140625" style="23" customWidth="1"/>
  </cols>
  <sheetData>
    <row r="1" spans="1:10" ht="14.25">
      <c r="A1" s="452"/>
      <c r="B1" s="46"/>
      <c r="C1" s="46"/>
      <c r="D1" s="46"/>
      <c r="E1" s="46"/>
      <c r="F1" s="46"/>
      <c r="G1" s="46"/>
      <c r="H1" s="46"/>
      <c r="I1" s="46"/>
      <c r="J1" s="46"/>
    </row>
    <row r="2" spans="1:10" ht="12.75">
      <c r="A2" s="46"/>
      <c r="B2" s="46"/>
      <c r="C2" s="46"/>
      <c r="D2" s="46"/>
      <c r="E2" s="46"/>
      <c r="F2" s="46"/>
      <c r="G2" s="46"/>
      <c r="H2" s="46"/>
      <c r="I2" s="46"/>
      <c r="J2" s="46"/>
    </row>
    <row r="3" spans="1:10" ht="12.75">
      <c r="A3" s="46"/>
      <c r="B3" s="46"/>
      <c r="C3" s="46"/>
      <c r="D3" s="46"/>
      <c r="E3" s="46"/>
      <c r="F3" s="46"/>
      <c r="G3" s="46"/>
      <c r="H3" s="46"/>
      <c r="I3" s="46"/>
      <c r="J3" s="46"/>
    </row>
    <row r="4" spans="1:10" ht="12.75">
      <c r="A4" s="46"/>
      <c r="B4" s="46"/>
      <c r="C4" s="46"/>
      <c r="D4" s="46"/>
      <c r="E4" s="46"/>
      <c r="F4" s="46"/>
      <c r="G4" s="46"/>
      <c r="H4" s="46"/>
      <c r="I4" s="46"/>
      <c r="J4" s="46"/>
    </row>
    <row r="5" spans="1:10" ht="12.75">
      <c r="A5" s="46"/>
      <c r="B5" s="46"/>
      <c r="C5" s="46"/>
      <c r="D5" s="46"/>
      <c r="E5" s="46"/>
      <c r="F5" s="46"/>
      <c r="G5" s="46"/>
      <c r="H5" s="46"/>
      <c r="I5" s="46"/>
      <c r="J5" s="46"/>
    </row>
    <row r="6" spans="1:10" ht="12.75">
      <c r="A6" s="46"/>
      <c r="B6" s="46"/>
      <c r="C6" s="46"/>
      <c r="D6" s="46"/>
      <c r="E6" s="46"/>
      <c r="F6" s="46"/>
      <c r="G6" s="46"/>
      <c r="H6" s="46"/>
      <c r="I6" s="46"/>
      <c r="J6" s="46"/>
    </row>
    <row r="7" spans="1:10" ht="12.75">
      <c r="A7" s="46"/>
      <c r="B7" s="46"/>
      <c r="C7" s="46"/>
      <c r="D7" s="46"/>
      <c r="E7" s="46"/>
      <c r="F7" s="46"/>
      <c r="G7" s="46"/>
      <c r="H7" s="46"/>
      <c r="I7" s="46"/>
      <c r="J7" s="46"/>
    </row>
    <row r="8" spans="1:10" ht="12.75">
      <c r="A8" s="46"/>
      <c r="B8" s="46"/>
      <c r="C8" s="46"/>
      <c r="D8" s="46"/>
      <c r="E8" s="46"/>
      <c r="F8" s="46"/>
      <c r="G8" s="46"/>
      <c r="H8" s="46"/>
      <c r="I8" s="46"/>
      <c r="J8" s="46"/>
    </row>
    <row r="9" spans="1:10" ht="12.75">
      <c r="A9" s="46"/>
      <c r="B9" s="46"/>
      <c r="C9" s="46"/>
      <c r="D9" s="46"/>
      <c r="E9" s="46"/>
      <c r="F9" s="46"/>
      <c r="G9" s="46"/>
      <c r="H9" s="46"/>
      <c r="I9" s="46"/>
      <c r="J9" s="46"/>
    </row>
    <row r="10" spans="1:10" ht="12.75">
      <c r="A10" s="46"/>
      <c r="B10" s="46"/>
      <c r="C10" s="46"/>
      <c r="D10" s="46"/>
      <c r="E10" s="46"/>
      <c r="F10" s="46"/>
      <c r="G10" s="46"/>
      <c r="H10" s="46"/>
      <c r="I10" s="46"/>
      <c r="J10" s="46"/>
    </row>
    <row r="11" spans="1:10" ht="12.75">
      <c r="A11" s="46"/>
      <c r="B11" s="46"/>
      <c r="C11" s="46"/>
      <c r="D11" s="46"/>
      <c r="E11" s="46"/>
      <c r="F11" s="46"/>
      <c r="G11" s="46"/>
      <c r="H11" s="46"/>
      <c r="I11" s="46"/>
      <c r="J11" s="46"/>
    </row>
    <row r="12" spans="1:10" ht="12.75">
      <c r="A12" s="46"/>
      <c r="B12" s="46"/>
      <c r="C12" s="46"/>
      <c r="D12" s="46"/>
      <c r="E12" s="46"/>
      <c r="F12" s="46"/>
      <c r="G12" s="46"/>
      <c r="H12" s="46"/>
      <c r="I12" s="46"/>
      <c r="J12" s="46"/>
    </row>
    <row r="13" spans="1:10" ht="12.75">
      <c r="A13" s="46"/>
      <c r="B13" s="46"/>
      <c r="C13" s="46"/>
      <c r="D13" s="46"/>
      <c r="E13" s="46"/>
      <c r="F13" s="46"/>
      <c r="G13" s="46"/>
      <c r="H13" s="46"/>
      <c r="I13" s="46"/>
      <c r="J13" s="46"/>
    </row>
    <row r="14" spans="1:10" ht="12.75">
      <c r="A14" s="46"/>
      <c r="B14" s="46"/>
      <c r="C14" s="46"/>
      <c r="D14" s="46"/>
      <c r="E14" s="46"/>
      <c r="F14" s="46"/>
      <c r="G14" s="46"/>
      <c r="H14" s="46"/>
      <c r="I14" s="46"/>
      <c r="J14" s="46"/>
    </row>
    <row r="15" spans="1:10" ht="12.75">
      <c r="A15" s="46"/>
      <c r="B15" s="46"/>
      <c r="C15" s="46"/>
      <c r="D15" s="46"/>
      <c r="E15" s="46"/>
      <c r="F15" s="46"/>
      <c r="G15" s="46"/>
      <c r="H15" s="46"/>
      <c r="I15" s="46"/>
      <c r="J15" s="46"/>
    </row>
    <row r="16" spans="1:10" ht="12.75">
      <c r="A16" s="46"/>
      <c r="B16" s="46"/>
      <c r="C16" s="46"/>
      <c r="D16" s="46"/>
      <c r="E16" s="46"/>
      <c r="F16" s="46"/>
      <c r="G16" s="46"/>
      <c r="H16" s="46"/>
      <c r="I16" s="46"/>
      <c r="J16" s="46"/>
    </row>
    <row r="17" spans="1:10" ht="12.75">
      <c r="A17" s="46"/>
      <c r="B17" s="46"/>
      <c r="C17" s="46"/>
      <c r="D17" s="46"/>
      <c r="E17" s="46"/>
      <c r="F17" s="46"/>
      <c r="G17" s="46"/>
      <c r="H17" s="46"/>
      <c r="I17" s="46"/>
      <c r="J17" s="46"/>
    </row>
    <row r="18" spans="1:10" ht="12.75">
      <c r="A18" s="46"/>
      <c r="B18" s="46"/>
      <c r="C18" s="46"/>
      <c r="D18" s="46"/>
      <c r="E18" s="46"/>
      <c r="F18" s="46"/>
      <c r="G18" s="46"/>
      <c r="H18" s="46"/>
      <c r="I18" s="46"/>
      <c r="J18" s="46"/>
    </row>
    <row r="19" spans="1:10" ht="12.75">
      <c r="A19" s="46"/>
      <c r="B19" s="46"/>
      <c r="C19" s="46"/>
      <c r="D19" s="46"/>
      <c r="E19" s="46"/>
      <c r="F19" s="46"/>
      <c r="G19" s="46"/>
      <c r="H19" s="46"/>
      <c r="I19" s="46"/>
      <c r="J19" s="46"/>
    </row>
    <row r="20" spans="1:10" ht="12.75">
      <c r="A20" s="46"/>
      <c r="B20" s="46"/>
      <c r="C20" s="46"/>
      <c r="D20" s="46"/>
      <c r="E20" s="46"/>
      <c r="F20" s="46"/>
      <c r="G20" s="46"/>
      <c r="H20" s="46"/>
      <c r="I20" s="46"/>
      <c r="J20" s="46"/>
    </row>
    <row r="21" spans="1:10" ht="12.75">
      <c r="A21" s="46"/>
      <c r="B21" s="46"/>
      <c r="C21" s="46"/>
      <c r="D21" s="46"/>
      <c r="E21" s="46"/>
      <c r="F21" s="46"/>
      <c r="G21" s="46"/>
      <c r="H21" s="46"/>
      <c r="I21" s="46"/>
      <c r="J21" s="46"/>
    </row>
    <row r="22" spans="1:10" ht="12.75">
      <c r="A22" s="46"/>
      <c r="B22" s="46"/>
      <c r="C22" s="46"/>
      <c r="D22" s="46"/>
      <c r="E22" s="46"/>
      <c r="F22" s="46"/>
      <c r="G22" s="46"/>
      <c r="H22" s="46"/>
      <c r="I22" s="46"/>
      <c r="J22" s="46"/>
    </row>
    <row r="23" spans="1:10" ht="12.75">
      <c r="A23" s="46"/>
      <c r="B23" s="46"/>
      <c r="C23" s="46"/>
      <c r="D23" s="46"/>
      <c r="E23" s="46"/>
      <c r="F23" s="46"/>
      <c r="G23" s="46"/>
      <c r="H23" s="46"/>
      <c r="I23" s="46"/>
      <c r="J23" s="46"/>
    </row>
    <row r="24" spans="1:10" ht="12.75">
      <c r="A24" s="46"/>
      <c r="B24" s="46"/>
      <c r="C24" s="46"/>
      <c r="D24" s="46"/>
      <c r="E24" s="46"/>
      <c r="F24" s="46"/>
      <c r="G24" s="46"/>
      <c r="H24" s="46"/>
      <c r="I24" s="46"/>
      <c r="J24" s="46"/>
    </row>
    <row r="25" spans="1:10" ht="12.75">
      <c r="A25" s="46"/>
      <c r="B25" s="46"/>
      <c r="C25" s="46"/>
      <c r="D25" s="46"/>
      <c r="E25" s="46"/>
      <c r="F25" s="46"/>
      <c r="G25" s="46"/>
      <c r="H25" s="46"/>
      <c r="I25" s="46"/>
      <c r="J25" s="46"/>
    </row>
    <row r="26" spans="1:10" ht="12.75">
      <c r="A26" s="46"/>
      <c r="B26" s="46"/>
      <c r="C26" s="46"/>
      <c r="D26" s="46"/>
      <c r="E26" s="46"/>
      <c r="F26" s="46"/>
      <c r="G26" s="46"/>
      <c r="H26" s="46"/>
      <c r="I26" s="46"/>
      <c r="J26" s="46"/>
    </row>
    <row r="27" spans="1:10" ht="12.75">
      <c r="A27" s="46"/>
      <c r="B27" s="46"/>
      <c r="C27" s="46"/>
      <c r="D27" s="46"/>
      <c r="E27" s="46"/>
      <c r="F27" s="46"/>
      <c r="G27" s="46"/>
      <c r="H27" s="46"/>
      <c r="I27" s="46"/>
      <c r="J27" s="46"/>
    </row>
    <row r="28" spans="1:10" ht="12.75">
      <c r="A28" s="46"/>
      <c r="B28" s="46"/>
      <c r="C28" s="46"/>
      <c r="D28" s="46"/>
      <c r="E28" s="46"/>
      <c r="F28" s="46"/>
      <c r="G28" s="46"/>
      <c r="H28" s="46"/>
      <c r="I28" s="46"/>
      <c r="J28" s="46"/>
    </row>
    <row r="29" spans="1:10" ht="12.75">
      <c r="A29" s="46"/>
      <c r="B29" s="46"/>
      <c r="C29" s="46"/>
      <c r="D29" s="46"/>
      <c r="E29" s="46"/>
      <c r="F29" s="46"/>
      <c r="G29" s="46"/>
      <c r="H29" s="46"/>
      <c r="I29" s="46"/>
      <c r="J29" s="46"/>
    </row>
    <row r="30" spans="1:10" ht="12.75">
      <c r="A30" s="46"/>
      <c r="B30" s="46"/>
      <c r="C30" s="46"/>
      <c r="D30" s="46"/>
      <c r="E30" s="46"/>
      <c r="F30" s="46"/>
      <c r="G30" s="46"/>
      <c r="H30" s="46"/>
      <c r="I30" s="46"/>
      <c r="J30" s="46"/>
    </row>
    <row r="31" spans="1:10" ht="12.75">
      <c r="A31" s="46"/>
      <c r="B31" s="46"/>
      <c r="C31" s="46"/>
      <c r="D31" s="46"/>
      <c r="E31" s="46"/>
      <c r="F31" s="46"/>
      <c r="G31" s="46"/>
      <c r="H31" s="46"/>
      <c r="I31" s="46"/>
      <c r="J31" s="46"/>
    </row>
    <row r="32" spans="1:10" ht="12.75">
      <c r="A32" s="46"/>
      <c r="B32" s="46"/>
      <c r="C32" s="46"/>
      <c r="D32" s="46"/>
      <c r="E32" s="46"/>
      <c r="F32" s="46"/>
      <c r="G32" s="46"/>
      <c r="H32" s="46"/>
      <c r="I32" s="46"/>
      <c r="J32" s="46"/>
    </row>
    <row r="33" spans="1:10" ht="12.75">
      <c r="A33" s="46"/>
      <c r="B33" s="46"/>
      <c r="C33" s="46"/>
      <c r="D33" s="46"/>
      <c r="E33" s="46"/>
      <c r="F33" s="46"/>
      <c r="G33" s="46"/>
      <c r="H33" s="46"/>
      <c r="I33" s="46"/>
      <c r="J33" s="46"/>
    </row>
    <row r="34" spans="1:10" ht="12.75">
      <c r="A34" s="46"/>
      <c r="B34" s="46"/>
      <c r="C34" s="46"/>
      <c r="D34" s="46"/>
      <c r="E34" s="46"/>
      <c r="F34" s="46"/>
      <c r="G34" s="46"/>
      <c r="H34" s="46"/>
      <c r="I34" s="46"/>
      <c r="J34" s="46"/>
    </row>
    <row r="35" spans="1:10" ht="12.75">
      <c r="A35" s="46"/>
      <c r="B35" s="46"/>
      <c r="C35" s="46"/>
      <c r="D35" s="46"/>
      <c r="E35" s="46"/>
      <c r="F35" s="46"/>
      <c r="G35" s="46"/>
      <c r="H35" s="46"/>
      <c r="I35" s="46"/>
      <c r="J35" s="46"/>
    </row>
    <row r="36" spans="1:10" ht="12.75">
      <c r="A36" s="46"/>
      <c r="B36" s="46"/>
      <c r="C36" s="46"/>
      <c r="D36" s="46"/>
      <c r="E36" s="46"/>
      <c r="F36" s="46"/>
      <c r="G36" s="46"/>
      <c r="H36" s="46"/>
      <c r="I36" s="46"/>
      <c r="J36" s="46"/>
    </row>
    <row r="37" spans="1:10" ht="12.75">
      <c r="A37" s="46"/>
      <c r="B37" s="46"/>
      <c r="C37" s="46"/>
      <c r="D37" s="46"/>
      <c r="E37" s="46"/>
      <c r="F37" s="46"/>
      <c r="G37" s="46"/>
      <c r="H37" s="46"/>
      <c r="I37" s="46"/>
      <c r="J37" s="46"/>
    </row>
    <row r="38" spans="1:10" ht="12.75">
      <c r="A38" s="46"/>
      <c r="B38" s="46"/>
      <c r="C38" s="46"/>
      <c r="D38" s="46"/>
      <c r="E38" s="46"/>
      <c r="F38" s="46"/>
      <c r="G38" s="46"/>
      <c r="H38" s="46"/>
      <c r="I38" s="46"/>
      <c r="J38" s="46"/>
    </row>
    <row r="39" spans="1:10" ht="12.75">
      <c r="A39" s="46"/>
      <c r="B39" s="46"/>
      <c r="C39" s="46"/>
      <c r="D39" s="46"/>
      <c r="E39" s="46"/>
      <c r="F39" s="46"/>
      <c r="G39" s="46"/>
      <c r="H39" s="46"/>
      <c r="I39" s="46"/>
      <c r="J39" s="46"/>
    </row>
    <row r="40" spans="1:10" ht="12.75">
      <c r="A40" s="46"/>
      <c r="B40" s="46"/>
      <c r="C40" s="46"/>
      <c r="D40" s="46"/>
      <c r="E40" s="46"/>
      <c r="F40" s="46"/>
      <c r="G40" s="46"/>
      <c r="H40" s="46"/>
      <c r="I40" s="46"/>
      <c r="J40" s="46"/>
    </row>
    <row r="41" spans="1:10" ht="12.75">
      <c r="A41" s="46"/>
      <c r="B41" s="46"/>
      <c r="C41" s="46"/>
      <c r="D41" s="46"/>
      <c r="E41" s="46"/>
      <c r="F41" s="46"/>
      <c r="G41" s="46"/>
      <c r="H41" s="46"/>
      <c r="I41" s="46"/>
      <c r="J41" s="46"/>
    </row>
    <row r="42" spans="1:10" ht="12.75">
      <c r="A42" s="46"/>
      <c r="B42" s="46"/>
      <c r="C42" s="46"/>
      <c r="D42" s="46"/>
      <c r="E42" s="46"/>
      <c r="F42" s="46"/>
      <c r="G42" s="46"/>
      <c r="H42" s="46"/>
      <c r="I42" s="46"/>
      <c r="J42" s="46"/>
    </row>
    <row r="43" spans="1:10" ht="12.75">
      <c r="A43" s="46"/>
      <c r="B43" s="46"/>
      <c r="C43" s="46"/>
      <c r="D43" s="46"/>
      <c r="E43" s="46"/>
      <c r="F43" s="46"/>
      <c r="G43" s="46"/>
      <c r="H43" s="46"/>
      <c r="I43" s="46"/>
      <c r="J43" s="46"/>
    </row>
    <row r="44" spans="1:10" ht="12.75">
      <c r="A44" s="46"/>
      <c r="B44" s="46"/>
      <c r="C44" s="46"/>
      <c r="D44" s="46"/>
      <c r="E44" s="46"/>
      <c r="F44" s="46"/>
      <c r="G44" s="46"/>
      <c r="H44" s="46"/>
      <c r="I44" s="46"/>
      <c r="J44" s="46"/>
    </row>
    <row r="45" spans="1:10" ht="12.75">
      <c r="A45" s="46"/>
      <c r="B45" s="46"/>
      <c r="C45" s="46"/>
      <c r="D45" s="46"/>
      <c r="E45" s="46"/>
      <c r="F45" s="46"/>
      <c r="G45" s="46"/>
      <c r="H45" s="46"/>
      <c r="I45" s="46"/>
      <c r="J45" s="46"/>
    </row>
    <row r="46" spans="1:10" ht="12.75">
      <c r="A46" s="46"/>
      <c r="B46" s="46"/>
      <c r="C46" s="46"/>
      <c r="D46" s="46"/>
      <c r="E46" s="46"/>
      <c r="F46" s="46"/>
      <c r="G46" s="46"/>
      <c r="H46" s="46"/>
      <c r="I46" s="46"/>
      <c r="J46" s="46"/>
    </row>
    <row r="47" spans="1:10" ht="12.75">
      <c r="A47" s="46"/>
      <c r="B47" s="46"/>
      <c r="C47" s="46"/>
      <c r="D47" s="46"/>
      <c r="E47" s="46"/>
      <c r="F47" s="46"/>
      <c r="G47" s="46"/>
      <c r="H47" s="46"/>
      <c r="I47" s="46"/>
      <c r="J47" s="46"/>
    </row>
    <row r="48" spans="1:10" ht="12.75">
      <c r="A48" s="46"/>
      <c r="B48" s="46"/>
      <c r="C48" s="46"/>
      <c r="D48" s="46"/>
      <c r="E48" s="46"/>
      <c r="F48" s="46"/>
      <c r="G48" s="46"/>
      <c r="H48" s="46"/>
      <c r="I48" s="46"/>
      <c r="J48" s="46"/>
    </row>
    <row r="49" spans="1:10" ht="12.75">
      <c r="A49" s="46"/>
      <c r="B49" s="46"/>
      <c r="C49" s="46"/>
      <c r="D49" s="46"/>
      <c r="E49" s="46"/>
      <c r="F49" s="46"/>
      <c r="G49" s="46"/>
      <c r="H49" s="46"/>
      <c r="I49" s="46"/>
      <c r="J49" s="46"/>
    </row>
    <row r="50" spans="1:10" ht="12.75">
      <c r="A50" s="46"/>
      <c r="B50" s="46"/>
      <c r="C50" s="46"/>
      <c r="D50" s="46"/>
      <c r="E50" s="46"/>
      <c r="F50" s="46"/>
      <c r="G50" s="46"/>
      <c r="H50" s="46"/>
      <c r="I50" s="46"/>
      <c r="J50" s="46"/>
    </row>
    <row r="51" spans="1:10" ht="12.75">
      <c r="A51" s="46"/>
      <c r="B51" s="46"/>
      <c r="C51" s="46"/>
      <c r="D51" s="46"/>
      <c r="E51" s="46"/>
      <c r="F51" s="46"/>
      <c r="G51" s="46"/>
      <c r="H51" s="46"/>
      <c r="I51" s="46"/>
      <c r="J51" s="46"/>
    </row>
    <row r="52" spans="1:10" ht="12.75">
      <c r="A52" s="46"/>
      <c r="B52" s="46"/>
      <c r="C52" s="46"/>
      <c r="D52" s="46"/>
      <c r="E52" s="46"/>
      <c r="F52" s="46"/>
      <c r="G52" s="46"/>
      <c r="H52" s="46"/>
      <c r="I52" s="46"/>
      <c r="J52" s="46"/>
    </row>
    <row r="53" spans="1:10" ht="12.75">
      <c r="A53" s="46"/>
      <c r="B53" s="46"/>
      <c r="C53" s="46"/>
      <c r="D53" s="46"/>
      <c r="E53" s="46"/>
      <c r="F53" s="46"/>
      <c r="G53" s="46"/>
      <c r="H53" s="46"/>
      <c r="I53" s="46"/>
      <c r="J53" s="46"/>
    </row>
    <row r="54" spans="1:10" ht="12.75">
      <c r="A54" s="46"/>
      <c r="B54" s="46"/>
      <c r="C54" s="46"/>
      <c r="D54" s="46"/>
      <c r="E54" s="46"/>
      <c r="F54" s="46"/>
      <c r="G54" s="46"/>
      <c r="H54" s="46"/>
      <c r="I54" s="46"/>
      <c r="J54" s="46"/>
    </row>
    <row r="55" spans="1:10" ht="12.75">
      <c r="A55" s="46"/>
      <c r="B55" s="46"/>
      <c r="C55" s="46"/>
      <c r="D55" s="46"/>
      <c r="E55" s="46"/>
      <c r="F55" s="46"/>
      <c r="G55" s="46"/>
      <c r="H55" s="46"/>
      <c r="I55" s="46"/>
      <c r="J55" s="46"/>
    </row>
    <row r="56" spans="1:10" ht="12.75">
      <c r="A56" s="46"/>
      <c r="B56" s="46"/>
      <c r="C56" s="46"/>
      <c r="D56" s="46"/>
      <c r="E56" s="46"/>
      <c r="F56" s="46"/>
      <c r="G56" s="46"/>
      <c r="H56" s="46"/>
      <c r="I56" s="46"/>
      <c r="J56" s="46"/>
    </row>
    <row r="57" spans="1:10" ht="12.75">
      <c r="A57" s="46"/>
      <c r="B57" s="46"/>
      <c r="C57" s="46"/>
      <c r="D57" s="46"/>
      <c r="E57" s="46"/>
      <c r="F57" s="46"/>
      <c r="G57" s="46"/>
      <c r="H57" s="46"/>
      <c r="I57" s="46"/>
      <c r="J57" s="46"/>
    </row>
    <row r="58" spans="1:10" ht="12.75">
      <c r="A58" s="46"/>
      <c r="B58" s="46"/>
      <c r="C58" s="46"/>
      <c r="D58" s="46"/>
      <c r="E58" s="46"/>
      <c r="F58" s="46"/>
      <c r="G58" s="46"/>
      <c r="H58" s="46"/>
      <c r="I58" s="46"/>
      <c r="J58" s="46"/>
    </row>
    <row r="59" spans="1:10" ht="12.75">
      <c r="A59" s="46"/>
      <c r="B59" s="46"/>
      <c r="C59" s="46"/>
      <c r="D59" s="46"/>
      <c r="E59" s="46"/>
      <c r="F59" s="46"/>
      <c r="G59" s="46"/>
      <c r="H59" s="46"/>
      <c r="I59" s="46"/>
      <c r="J59" s="46"/>
    </row>
  </sheetData>
  <sheetProtection/>
  <printOptions/>
  <pageMargins left="0.75" right="0.75" top="1" bottom="1" header="0.5" footer="0.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J52"/>
  <sheetViews>
    <sheetView showGridLines="0" zoomScalePageLayoutView="0" workbookViewId="0" topLeftCell="A1">
      <selection activeCell="A4" sqref="A4"/>
    </sheetView>
  </sheetViews>
  <sheetFormatPr defaultColWidth="9.140625" defaultRowHeight="12.75"/>
  <cols>
    <col min="1" max="1" width="46.7109375" style="3" bestFit="1" customWidth="1"/>
    <col min="2" max="16384" width="9.140625" style="3" customWidth="1"/>
  </cols>
  <sheetData>
    <row r="1" spans="1:10" ht="15">
      <c r="A1" s="48" t="s">
        <v>88</v>
      </c>
      <c r="B1" s="29"/>
      <c r="C1" s="29"/>
      <c r="D1" s="29"/>
      <c r="E1" s="29"/>
      <c r="F1" s="29"/>
      <c r="G1" s="29"/>
      <c r="H1" s="29"/>
      <c r="I1" s="29"/>
      <c r="J1" s="29"/>
    </row>
    <row r="2" spans="1:10" ht="15">
      <c r="A2" s="199" t="s">
        <v>813</v>
      </c>
      <c r="B2" s="29"/>
      <c r="C2" s="29"/>
      <c r="D2" s="29"/>
      <c r="E2" s="29"/>
      <c r="F2" s="29"/>
      <c r="G2" s="29"/>
      <c r="H2" s="29"/>
      <c r="I2" s="29"/>
      <c r="J2" s="29"/>
    </row>
    <row r="3" spans="1:10" ht="15">
      <c r="A3" s="48"/>
      <c r="B3" s="29"/>
      <c r="C3" s="29"/>
      <c r="D3" s="29"/>
      <c r="E3" s="29"/>
      <c r="F3" s="29"/>
      <c r="G3" s="29"/>
      <c r="H3" s="29"/>
      <c r="I3" s="29"/>
      <c r="J3" s="29"/>
    </row>
    <row r="4" spans="1:9" ht="15">
      <c r="A4" s="48" t="s">
        <v>94</v>
      </c>
      <c r="B4" s="128"/>
      <c r="C4" s="128"/>
      <c r="D4" s="128"/>
      <c r="E4" s="128"/>
      <c r="F4" s="128"/>
      <c r="G4" s="128"/>
      <c r="H4" s="128"/>
      <c r="I4" s="22"/>
    </row>
    <row r="5" spans="1:10" ht="12.75">
      <c r="A5" s="59"/>
      <c r="B5" s="57" t="s">
        <v>99</v>
      </c>
      <c r="C5" s="57" t="s">
        <v>100</v>
      </c>
      <c r="D5" s="57" t="s">
        <v>101</v>
      </c>
      <c r="E5" s="57" t="s">
        <v>98</v>
      </c>
      <c r="F5" s="57" t="s">
        <v>99</v>
      </c>
      <c r="G5" s="57" t="s">
        <v>100</v>
      </c>
      <c r="H5" s="57" t="s">
        <v>101</v>
      </c>
      <c r="I5" s="57" t="s">
        <v>98</v>
      </c>
      <c r="J5" s="57" t="s">
        <v>99</v>
      </c>
    </row>
    <row r="6" spans="1:10" ht="12.75">
      <c r="A6" s="60" t="s">
        <v>12</v>
      </c>
      <c r="B6" s="58">
        <v>2017</v>
      </c>
      <c r="C6" s="58">
        <v>2017</v>
      </c>
      <c r="D6" s="58">
        <v>2017</v>
      </c>
      <c r="E6" s="58">
        <v>2017</v>
      </c>
      <c r="F6" s="58">
        <v>2018</v>
      </c>
      <c r="G6" s="58">
        <v>2018</v>
      </c>
      <c r="H6" s="58">
        <v>2018</v>
      </c>
      <c r="I6" s="58">
        <v>2018</v>
      </c>
      <c r="J6" s="58">
        <v>2019</v>
      </c>
    </row>
    <row r="7" spans="1:10" ht="13.5" customHeight="1">
      <c r="A7" s="49" t="s">
        <v>63</v>
      </c>
      <c r="B7" s="50">
        <v>1503.02372991974</v>
      </c>
      <c r="C7" s="50">
        <v>1526.8175628750998</v>
      </c>
      <c r="D7" s="50">
        <v>1540.0074149398401</v>
      </c>
      <c r="E7" s="50">
        <v>1486.7652182029099</v>
      </c>
      <c r="F7" s="50">
        <v>1607.05474655839</v>
      </c>
      <c r="G7" s="50">
        <v>1654.46049097834</v>
      </c>
      <c r="H7" s="50">
        <v>1664.46845195483</v>
      </c>
      <c r="I7" s="50">
        <v>1644.8253998196599</v>
      </c>
      <c r="J7" s="50">
        <v>1728.74531559916</v>
      </c>
    </row>
    <row r="8" spans="1:10" ht="13.5" customHeight="1">
      <c r="A8" s="51" t="s">
        <v>61</v>
      </c>
      <c r="B8" s="631">
        <v>108.80420072599999</v>
      </c>
      <c r="C8" s="631">
        <v>96.34988652599999</v>
      </c>
      <c r="D8" s="631">
        <v>107.3479062624</v>
      </c>
      <c r="E8" s="631">
        <v>42.23049030204</v>
      </c>
      <c r="F8" s="631">
        <v>122.64011212899999</v>
      </c>
      <c r="G8" s="631">
        <v>96.09096563041</v>
      </c>
      <c r="H8" s="631">
        <v>116.13114157045</v>
      </c>
      <c r="I8" s="631">
        <v>97.93624375338</v>
      </c>
      <c r="J8" s="631">
        <v>149.16748395745998</v>
      </c>
    </row>
    <row r="9" spans="1:10" ht="13.5" customHeight="1">
      <c r="A9" s="52" t="s">
        <v>641</v>
      </c>
      <c r="B9" s="53">
        <v>1394.2195291937398</v>
      </c>
      <c r="C9" s="53">
        <v>1430.4676763490997</v>
      </c>
      <c r="D9" s="53">
        <v>1432.65950867744</v>
      </c>
      <c r="E9" s="53">
        <v>1444.53472790087</v>
      </c>
      <c r="F9" s="53">
        <v>1484.41463442939</v>
      </c>
      <c r="G9" s="53">
        <v>1558.36952534793</v>
      </c>
      <c r="H9" s="53">
        <v>1548.33731038438</v>
      </c>
      <c r="I9" s="53">
        <v>1546.8891560662798</v>
      </c>
      <c r="J9" s="53">
        <v>1579.5778316417</v>
      </c>
    </row>
    <row r="10" spans="1:10" ht="13.5" customHeight="1">
      <c r="A10" s="49" t="s">
        <v>72</v>
      </c>
      <c r="B10" s="50">
        <v>1119.91239429454</v>
      </c>
      <c r="C10" s="50">
        <v>1118.05183520899</v>
      </c>
      <c r="D10" s="50">
        <v>1256.7948627179999</v>
      </c>
      <c r="E10" s="50">
        <v>1032.04833217886</v>
      </c>
      <c r="F10" s="50">
        <v>1190.99079408764</v>
      </c>
      <c r="G10" s="50">
        <v>1202.45314228361</v>
      </c>
      <c r="H10" s="50">
        <v>1216.47025736398</v>
      </c>
      <c r="I10" s="50">
        <v>1111.389949638</v>
      </c>
      <c r="J10" s="50">
        <v>1195.75244894974</v>
      </c>
    </row>
    <row r="11" spans="1:10" ht="13.5" customHeight="1">
      <c r="A11" s="51" t="s">
        <v>61</v>
      </c>
      <c r="B11" s="47">
        <v>11.8938947358</v>
      </c>
      <c r="C11" s="47">
        <v>28.356298726840002</v>
      </c>
      <c r="D11" s="47">
        <v>36.0598238939</v>
      </c>
      <c r="E11" s="47">
        <v>5.88340014152</v>
      </c>
      <c r="F11" s="47">
        <v>64.42797079795</v>
      </c>
      <c r="G11" s="47">
        <v>30.65213982102</v>
      </c>
      <c r="H11" s="47">
        <v>13.96983513585</v>
      </c>
      <c r="I11" s="47">
        <v>3.3962487394900003</v>
      </c>
      <c r="J11" s="47">
        <v>16.58244493901</v>
      </c>
    </row>
    <row r="12" spans="1:10" ht="13.5" customHeight="1">
      <c r="A12" s="52" t="s">
        <v>93</v>
      </c>
      <c r="B12" s="54">
        <v>1108.0184995587401</v>
      </c>
      <c r="C12" s="54">
        <v>1089.6955364821501</v>
      </c>
      <c r="D12" s="54">
        <v>1220.7350388240998</v>
      </c>
      <c r="E12" s="54">
        <v>1026.16493203734</v>
      </c>
      <c r="F12" s="54">
        <v>1126.5628232896902</v>
      </c>
      <c r="G12" s="54">
        <v>1171.80100246259</v>
      </c>
      <c r="H12" s="54">
        <v>1202.50042222813</v>
      </c>
      <c r="I12" s="54">
        <v>1107.99370089851</v>
      </c>
      <c r="J12" s="54">
        <v>1179.17000401073</v>
      </c>
    </row>
    <row r="13" spans="1:10" ht="13.5" customHeight="1">
      <c r="A13" s="55" t="s">
        <v>642</v>
      </c>
      <c r="B13" s="56">
        <v>1.2582998657052902</v>
      </c>
      <c r="C13" s="56">
        <v>1.3127223416616534</v>
      </c>
      <c r="D13" s="56">
        <v>1.1736039870351238</v>
      </c>
      <c r="E13" s="56">
        <v>1.4077022930737868</v>
      </c>
      <c r="F13" s="56">
        <v>1.3176492280250578</v>
      </c>
      <c r="G13" s="56">
        <v>1.3298926371226425</v>
      </c>
      <c r="H13" s="56">
        <v>1.2875981428060075</v>
      </c>
      <c r="I13" s="56">
        <v>1.3961172837100557</v>
      </c>
      <c r="J13" s="56">
        <v>1.339567514666296</v>
      </c>
    </row>
    <row r="14" ht="12.75">
      <c r="A14" s="65"/>
    </row>
    <row r="15" ht="15">
      <c r="A15" s="48" t="s">
        <v>130</v>
      </c>
    </row>
    <row r="16" spans="1:10" ht="12.75">
      <c r="A16" s="59"/>
      <c r="B16" s="57" t="s">
        <v>99</v>
      </c>
      <c r="C16" s="57" t="s">
        <v>100</v>
      </c>
      <c r="D16" s="57" t="s">
        <v>101</v>
      </c>
      <c r="E16" s="57" t="s">
        <v>98</v>
      </c>
      <c r="F16" s="57" t="s">
        <v>99</v>
      </c>
      <c r="G16" s="57" t="s">
        <v>100</v>
      </c>
      <c r="H16" s="57" t="s">
        <v>101</v>
      </c>
      <c r="I16" s="57" t="s">
        <v>98</v>
      </c>
      <c r="J16" s="57" t="s">
        <v>99</v>
      </c>
    </row>
    <row r="17" spans="1:10" ht="12.75">
      <c r="A17" s="60" t="s">
        <v>12</v>
      </c>
      <c r="B17" s="58">
        <v>2017</v>
      </c>
      <c r="C17" s="58">
        <v>2017</v>
      </c>
      <c r="D17" s="58">
        <v>2017</v>
      </c>
      <c r="E17" s="58">
        <v>2017</v>
      </c>
      <c r="F17" s="58">
        <v>2018</v>
      </c>
      <c r="G17" s="58">
        <v>2018</v>
      </c>
      <c r="H17" s="58">
        <v>2018</v>
      </c>
      <c r="I17" s="58">
        <v>2018</v>
      </c>
      <c r="J17" s="58">
        <v>2019</v>
      </c>
    </row>
    <row r="18" spans="1:10" ht="15.75" customHeight="1">
      <c r="A18" s="23" t="s">
        <v>127</v>
      </c>
      <c r="B18" s="67">
        <v>4750.345976</v>
      </c>
      <c r="C18" s="67">
        <v>4727.377976</v>
      </c>
      <c r="D18" s="67">
        <v>4742.277975999999</v>
      </c>
      <c r="E18" s="67">
        <v>4726.7069759999995</v>
      </c>
      <c r="F18" s="67">
        <v>4792.655976</v>
      </c>
      <c r="G18" s="67">
        <v>4821.251976</v>
      </c>
      <c r="H18" s="67">
        <v>4812.8869761199985</v>
      </c>
      <c r="I18" s="67">
        <v>4761.918976</v>
      </c>
      <c r="J18" s="67">
        <v>4802.719975999999</v>
      </c>
    </row>
    <row r="19" spans="1:10" ht="15.75" customHeight="1">
      <c r="A19" s="23" t="s">
        <v>128</v>
      </c>
      <c r="B19" s="67">
        <v>2669.4901494795995</v>
      </c>
      <c r="C19" s="67">
        <v>2745.7961577095093</v>
      </c>
      <c r="D19" s="67">
        <v>2792.84719603678</v>
      </c>
      <c r="E19" s="67">
        <v>2023.5829150871332</v>
      </c>
      <c r="F19" s="67">
        <v>2093.4396103857202</v>
      </c>
      <c r="G19" s="67">
        <v>2047.7108929195379</v>
      </c>
      <c r="H19" s="67">
        <v>2107.8518973294663</v>
      </c>
      <c r="I19" s="67">
        <v>2167.5209976888864</v>
      </c>
      <c r="J19" s="67">
        <v>2150.427887282134</v>
      </c>
    </row>
    <row r="20" spans="1:10" ht="15.75" customHeight="1">
      <c r="A20" s="63" t="s">
        <v>129</v>
      </c>
      <c r="B20" s="47">
        <v>1352.5401996779706</v>
      </c>
      <c r="C20" s="47">
        <v>1331.706821666081</v>
      </c>
      <c r="D20" s="47">
        <v>1288.0068540098102</v>
      </c>
      <c r="E20" s="47">
        <v>1280.1055248638006</v>
      </c>
      <c r="F20" s="47">
        <v>1294.4155056138004</v>
      </c>
      <c r="G20" s="47">
        <v>1293.5439679625295</v>
      </c>
      <c r="H20" s="47">
        <v>1262.9508449990997</v>
      </c>
      <c r="I20" s="47">
        <v>1227.1937728278401</v>
      </c>
      <c r="J20" s="47">
        <v>1195.5965760330505</v>
      </c>
    </row>
    <row r="21" spans="1:10" ht="15.75" customHeight="1">
      <c r="A21" s="24" t="s">
        <v>130</v>
      </c>
      <c r="B21" s="207">
        <v>8772.376325157567</v>
      </c>
      <c r="C21" s="207">
        <v>8804.880955375591</v>
      </c>
      <c r="D21" s="207">
        <v>8823.13202604659</v>
      </c>
      <c r="E21" s="207">
        <v>8030.395415950931</v>
      </c>
      <c r="F21" s="207">
        <v>8180.5110919995195</v>
      </c>
      <c r="G21" s="207">
        <v>8162.506836882067</v>
      </c>
      <c r="H21" s="207">
        <v>8183.689718448565</v>
      </c>
      <c r="I21" s="207">
        <v>8156.633746516726</v>
      </c>
      <c r="J21" s="207">
        <v>8148.744439315181</v>
      </c>
    </row>
    <row r="22" spans="1:10" ht="12.75">
      <c r="A22" s="65"/>
      <c r="B22" s="66"/>
      <c r="C22" s="66"/>
      <c r="D22" s="66"/>
      <c r="E22" s="66"/>
      <c r="F22" s="66"/>
      <c r="G22" s="66"/>
      <c r="H22" s="66"/>
      <c r="I22" s="66"/>
      <c r="J22" s="66"/>
    </row>
    <row r="23" spans="1:10" ht="12.75">
      <c r="A23" s="65"/>
      <c r="B23" s="66"/>
      <c r="C23" s="66"/>
      <c r="D23" s="66"/>
      <c r="E23" s="66"/>
      <c r="F23" s="66"/>
      <c r="G23" s="66"/>
      <c r="H23" s="66"/>
      <c r="I23" s="66"/>
      <c r="J23" s="29"/>
    </row>
    <row r="24" spans="1:10" ht="15">
      <c r="A24" s="48" t="s">
        <v>534</v>
      </c>
      <c r="B24" s="29"/>
      <c r="C24" s="29"/>
      <c r="D24" s="29"/>
      <c r="E24" s="29"/>
      <c r="F24" s="29"/>
      <c r="G24" s="29"/>
      <c r="H24" s="29"/>
      <c r="I24" s="29"/>
      <c r="J24" s="29"/>
    </row>
    <row r="25" spans="1:10" ht="15">
      <c r="A25" s="89" t="s">
        <v>187</v>
      </c>
      <c r="B25" s="208" t="s">
        <v>188</v>
      </c>
      <c r="C25" s="208" t="s">
        <v>189</v>
      </c>
      <c r="D25" s="208" t="s">
        <v>190</v>
      </c>
      <c r="E25" s="208" t="s">
        <v>191</v>
      </c>
      <c r="F25" s="208" t="s">
        <v>192</v>
      </c>
      <c r="G25" s="208" t="s">
        <v>193</v>
      </c>
      <c r="H25" s="208" t="s">
        <v>194</v>
      </c>
      <c r="I25" s="208" t="s">
        <v>195</v>
      </c>
      <c r="J25" s="208" t="s">
        <v>31</v>
      </c>
    </row>
    <row r="26" spans="1:10" ht="15">
      <c r="A26" s="23" t="s">
        <v>180</v>
      </c>
      <c r="B26" s="285">
        <v>38.646</v>
      </c>
      <c r="C26" s="285">
        <v>43.91</v>
      </c>
      <c r="D26" s="285">
        <v>62.10199999999999</v>
      </c>
      <c r="E26" s="285">
        <v>51.551999999999985</v>
      </c>
      <c r="F26" s="285">
        <v>40.407999999999994</v>
      </c>
      <c r="G26" s="285">
        <v>0.582</v>
      </c>
      <c r="H26" s="285">
        <v>0</v>
      </c>
      <c r="I26" s="285">
        <v>4.494000000000001</v>
      </c>
      <c r="J26" s="209">
        <v>241.69399999999996</v>
      </c>
    </row>
    <row r="27" spans="1:10" ht="15">
      <c r="A27" s="23" t="s">
        <v>181</v>
      </c>
      <c r="B27" s="285">
        <v>11.917417801077</v>
      </c>
      <c r="C27" s="285">
        <v>40.335809983983005</v>
      </c>
      <c r="D27" s="285">
        <v>0.37479430476</v>
      </c>
      <c r="E27" s="285">
        <v>21.337247999165</v>
      </c>
      <c r="F27" s="285">
        <v>0.86410909153</v>
      </c>
      <c r="G27" s="285">
        <v>24.366835297105</v>
      </c>
      <c r="H27" s="285">
        <v>8.29752947302</v>
      </c>
      <c r="I27" s="285">
        <v>0.435177831638</v>
      </c>
      <c r="J27" s="209">
        <v>107.928921782278</v>
      </c>
    </row>
    <row r="28" spans="1:10" ht="15">
      <c r="A28" s="23" t="s">
        <v>91</v>
      </c>
      <c r="B28" s="285">
        <v>43.8236612567181</v>
      </c>
      <c r="C28" s="285">
        <v>72.98836131894315</v>
      </c>
      <c r="D28" s="285">
        <v>57.74401813270558</v>
      </c>
      <c r="E28" s="285">
        <v>22.355798423194443</v>
      </c>
      <c r="F28" s="285">
        <v>5.366771055195531</v>
      </c>
      <c r="G28" s="285">
        <v>0.98772439917905</v>
      </c>
      <c r="H28" s="285">
        <v>0</v>
      </c>
      <c r="I28" s="285">
        <v>2.1338582455</v>
      </c>
      <c r="J28" s="209">
        <v>205.40019283143582</v>
      </c>
    </row>
    <row r="29" spans="1:10" ht="15">
      <c r="A29" s="63" t="s">
        <v>419</v>
      </c>
      <c r="B29" s="210">
        <v>0</v>
      </c>
      <c r="C29" s="210">
        <v>10.199090000000002</v>
      </c>
      <c r="D29" s="210">
        <v>10.410952915</v>
      </c>
      <c r="E29" s="210">
        <v>5.5631400000000015</v>
      </c>
      <c r="F29" s="210">
        <v>8.84930997775</v>
      </c>
      <c r="G29" s="210">
        <v>0</v>
      </c>
      <c r="H29" s="210">
        <v>0</v>
      </c>
      <c r="I29" s="210">
        <v>0</v>
      </c>
      <c r="J29" s="286">
        <v>35.02249289275</v>
      </c>
    </row>
    <row r="30" spans="1:10" ht="15">
      <c r="A30" s="24" t="s">
        <v>31</v>
      </c>
      <c r="B30" s="209">
        <v>94.38707905779509</v>
      </c>
      <c r="C30" s="209">
        <v>167.43326130292616</v>
      </c>
      <c r="D30" s="209">
        <v>130.63176535246558</v>
      </c>
      <c r="E30" s="209">
        <v>100.80818642235943</v>
      </c>
      <c r="F30" s="209">
        <v>55.48819012447552</v>
      </c>
      <c r="G30" s="209">
        <v>25.93655969628405</v>
      </c>
      <c r="H30" s="209">
        <v>8.29752947302</v>
      </c>
      <c r="I30" s="209">
        <v>7.063036077138</v>
      </c>
      <c r="J30" s="209">
        <v>590.0456075064637</v>
      </c>
    </row>
    <row r="31" spans="1:10" ht="12.75">
      <c r="A31" s="791" t="s">
        <v>739</v>
      </c>
      <c r="B31" s="792"/>
      <c r="C31" s="792"/>
      <c r="D31" s="29"/>
      <c r="E31" s="29"/>
      <c r="F31" s="29"/>
      <c r="G31" s="29"/>
      <c r="H31" s="29"/>
      <c r="I31" s="29"/>
      <c r="J31" s="29"/>
    </row>
    <row r="32" spans="1:10" ht="12.75">
      <c r="A32" s="791" t="s">
        <v>740</v>
      </c>
      <c r="B32" s="792"/>
      <c r="C32" s="792"/>
      <c r="D32" s="29"/>
      <c r="E32" s="29"/>
      <c r="F32" s="29"/>
      <c r="G32" s="29"/>
      <c r="H32" s="29"/>
      <c r="I32" s="29"/>
      <c r="J32" s="29"/>
    </row>
    <row r="33" spans="1:10" ht="15" customHeight="1">
      <c r="A33" s="29"/>
      <c r="B33" s="29"/>
      <c r="C33" s="29"/>
      <c r="D33" s="29"/>
      <c r="E33" s="29"/>
      <c r="F33" s="29"/>
      <c r="G33" s="29"/>
      <c r="H33" s="29"/>
      <c r="I33" s="29"/>
      <c r="J33" s="29"/>
    </row>
    <row r="34" spans="1:10" ht="15">
      <c r="A34" s="48" t="s">
        <v>89</v>
      </c>
      <c r="B34" s="29"/>
      <c r="C34" s="29"/>
      <c r="D34" s="29"/>
      <c r="E34" s="29"/>
      <c r="F34" s="29"/>
      <c r="G34" s="29"/>
      <c r="H34" s="29"/>
      <c r="I34" s="29"/>
      <c r="J34" s="29"/>
    </row>
    <row r="35" spans="1:10" ht="15">
      <c r="A35" s="61" t="s">
        <v>196</v>
      </c>
      <c r="B35" s="208" t="s">
        <v>188</v>
      </c>
      <c r="C35" s="208" t="s">
        <v>189</v>
      </c>
      <c r="D35" s="208" t="s">
        <v>190</v>
      </c>
      <c r="E35" s="208" t="s">
        <v>191</v>
      </c>
      <c r="F35" s="208" t="s">
        <v>192</v>
      </c>
      <c r="G35" s="208" t="s">
        <v>193</v>
      </c>
      <c r="H35" s="208" t="s">
        <v>194</v>
      </c>
      <c r="I35" s="208" t="s">
        <v>195</v>
      </c>
      <c r="J35" s="208" t="s">
        <v>31</v>
      </c>
    </row>
    <row r="36" spans="1:10" ht="15">
      <c r="A36" s="162" t="s">
        <v>82</v>
      </c>
      <c r="B36" s="732">
        <v>41.15452</v>
      </c>
      <c r="C36" s="732">
        <v>45.17453999999999</v>
      </c>
      <c r="D36" s="732">
        <v>63.36416000000002</v>
      </c>
      <c r="E36" s="732">
        <v>53.08024999999998</v>
      </c>
      <c r="F36" s="732">
        <v>42.93154999999999</v>
      </c>
      <c r="G36" s="732">
        <v>0.8830699999999999</v>
      </c>
      <c r="H36" s="732"/>
      <c r="I36" s="732">
        <v>4.494000000000001</v>
      </c>
      <c r="J36" s="209">
        <v>251.08209</v>
      </c>
    </row>
    <row r="37" spans="1:10" ht="15">
      <c r="A37" s="162" t="s">
        <v>420</v>
      </c>
      <c r="B37" s="732">
        <v>31.257949138663115</v>
      </c>
      <c r="C37" s="732">
        <v>69.206445117623</v>
      </c>
      <c r="D37" s="732">
        <v>29.30707190606694</v>
      </c>
      <c r="E37" s="732">
        <v>34.71619701355946</v>
      </c>
      <c r="F37" s="732">
        <v>12.154610540475533</v>
      </c>
      <c r="G37" s="732">
        <v>25.05348969628405</v>
      </c>
      <c r="H37" s="732">
        <v>8.29752947302</v>
      </c>
      <c r="I37" s="732">
        <v>0.955725477138</v>
      </c>
      <c r="J37" s="209">
        <v>210.94901836283012</v>
      </c>
    </row>
    <row r="38" spans="1:10" ht="15">
      <c r="A38" s="162" t="s">
        <v>421</v>
      </c>
      <c r="B38" s="732">
        <v>21.704145658800005</v>
      </c>
      <c r="C38" s="732">
        <v>45.33713394650001</v>
      </c>
      <c r="D38" s="732">
        <v>37.50720910639999</v>
      </c>
      <c r="E38" s="732">
        <v>5.767418500800002</v>
      </c>
      <c r="F38" s="732">
        <v>0.402029584</v>
      </c>
      <c r="G38" s="732"/>
      <c r="H38" s="732"/>
      <c r="I38" s="732">
        <v>1.6133106000000002</v>
      </c>
      <c r="J38" s="209">
        <v>112.33124739650002</v>
      </c>
    </row>
    <row r="39" spans="1:10" ht="15">
      <c r="A39" s="162" t="s">
        <v>85</v>
      </c>
      <c r="B39" s="732"/>
      <c r="C39" s="732">
        <v>6.640627499000001</v>
      </c>
      <c r="D39" s="732"/>
      <c r="E39" s="732">
        <v>7.244320908000001</v>
      </c>
      <c r="F39" s="732"/>
      <c r="G39" s="732"/>
      <c r="H39" s="732"/>
      <c r="I39" s="732"/>
      <c r="J39" s="209">
        <v>13.884948407000001</v>
      </c>
    </row>
    <row r="40" spans="1:10" ht="15">
      <c r="A40" s="162" t="s">
        <v>86</v>
      </c>
      <c r="B40" s="732"/>
      <c r="C40" s="732">
        <v>0.9303532008830021</v>
      </c>
      <c r="D40" s="732"/>
      <c r="E40" s="732"/>
      <c r="F40" s="732"/>
      <c r="G40" s="732"/>
      <c r="H40" s="732"/>
      <c r="I40" s="732"/>
      <c r="J40" s="209">
        <v>0.9303532008830021</v>
      </c>
    </row>
    <row r="41" spans="1:10" ht="15">
      <c r="A41" s="162" t="s">
        <v>197</v>
      </c>
      <c r="B41" s="732"/>
      <c r="C41" s="732"/>
      <c r="D41" s="732">
        <v>0.29765139461263596</v>
      </c>
      <c r="E41" s="732"/>
      <c r="F41" s="732"/>
      <c r="G41" s="732"/>
      <c r="H41" s="732"/>
      <c r="I41" s="732"/>
      <c r="J41" s="209">
        <v>0.29765139461263596</v>
      </c>
    </row>
    <row r="42" spans="1:10" ht="15">
      <c r="A42" s="163" t="s">
        <v>87</v>
      </c>
      <c r="B42" s="210">
        <v>0.270464260332</v>
      </c>
      <c r="C42" s="210">
        <v>0.14416153892</v>
      </c>
      <c r="D42" s="210">
        <v>0.155672945386</v>
      </c>
      <c r="E42" s="210"/>
      <c r="F42" s="210"/>
      <c r="G42" s="210"/>
      <c r="H42" s="210"/>
      <c r="I42" s="210"/>
      <c r="J42" s="286">
        <v>0.570298744638</v>
      </c>
    </row>
    <row r="43" spans="1:10" ht="15">
      <c r="A43" s="24" t="s">
        <v>214</v>
      </c>
      <c r="B43" s="209">
        <v>94.38707905779512</v>
      </c>
      <c r="C43" s="209">
        <v>167.433261302926</v>
      </c>
      <c r="D43" s="209">
        <v>130.63176535246558</v>
      </c>
      <c r="E43" s="209">
        <v>100.80818642235944</v>
      </c>
      <c r="F43" s="209">
        <v>55.488190124475516</v>
      </c>
      <c r="G43" s="209">
        <v>25.93655969628405</v>
      </c>
      <c r="H43" s="209">
        <v>8.29752947302</v>
      </c>
      <c r="I43" s="209">
        <v>7.063036077138001</v>
      </c>
      <c r="J43" s="209">
        <v>590.0456075064637</v>
      </c>
    </row>
    <row r="44" spans="1:10" ht="12.75">
      <c r="A44" s="29" t="s">
        <v>739</v>
      </c>
      <c r="B44" s="29"/>
      <c r="C44" s="29"/>
      <c r="D44" s="29"/>
      <c r="E44" s="29"/>
      <c r="F44" s="29"/>
      <c r="G44" s="29"/>
      <c r="H44" s="29"/>
      <c r="I44" s="29"/>
      <c r="J44" s="29"/>
    </row>
    <row r="45" spans="1:10" ht="12.75">
      <c r="A45" s="29" t="s">
        <v>741</v>
      </c>
      <c r="B45" s="29"/>
      <c r="C45" s="29"/>
      <c r="D45" s="29"/>
      <c r="E45" s="29"/>
      <c r="F45" s="29"/>
      <c r="G45" s="29"/>
      <c r="H45" s="29"/>
      <c r="I45" s="29"/>
      <c r="J45" s="29"/>
    </row>
    <row r="46" spans="1:10" ht="15" customHeight="1">
      <c r="A46" s="29"/>
      <c r="B46" s="29"/>
      <c r="C46" s="29"/>
      <c r="D46" s="29"/>
      <c r="E46" s="29"/>
      <c r="F46" s="29"/>
      <c r="G46" s="29"/>
      <c r="H46" s="29"/>
      <c r="I46" s="29"/>
      <c r="J46" s="29"/>
    </row>
    <row r="47" spans="1:8" ht="15">
      <c r="A47" s="48" t="s">
        <v>217</v>
      </c>
      <c r="B47" s="29"/>
      <c r="C47" s="29"/>
      <c r="D47" s="29"/>
      <c r="E47" s="29"/>
      <c r="F47" s="29"/>
      <c r="G47" s="29"/>
      <c r="H47" s="29"/>
    </row>
    <row r="48" spans="1:10" ht="24">
      <c r="A48" s="214" t="s">
        <v>215</v>
      </c>
      <c r="B48" s="214">
        <v>2011</v>
      </c>
      <c r="C48" s="198" t="s">
        <v>285</v>
      </c>
      <c r="D48" s="198" t="s">
        <v>300</v>
      </c>
      <c r="E48" s="198" t="s">
        <v>389</v>
      </c>
      <c r="F48" s="198" t="s">
        <v>440</v>
      </c>
      <c r="G48" s="198" t="s">
        <v>470</v>
      </c>
      <c r="H48" s="198">
        <v>2017</v>
      </c>
      <c r="I48" s="198">
        <v>2018</v>
      </c>
      <c r="J48" s="198" t="s">
        <v>814</v>
      </c>
    </row>
    <row r="49" spans="1:10" ht="12.75">
      <c r="A49" s="218" t="s">
        <v>220</v>
      </c>
      <c r="B49" s="194">
        <v>95</v>
      </c>
      <c r="C49" s="434">
        <v>81.94999999999999</v>
      </c>
      <c r="D49" s="434">
        <v>74.62749446</v>
      </c>
      <c r="E49" s="434">
        <v>60.035</v>
      </c>
      <c r="F49" s="434">
        <v>55</v>
      </c>
      <c r="G49" s="434">
        <v>62.342</v>
      </c>
      <c r="H49" s="434">
        <v>54.858</v>
      </c>
      <c r="I49" s="434">
        <v>67</v>
      </c>
      <c r="J49" s="434">
        <v>29</v>
      </c>
    </row>
    <row r="50" spans="1:10" ht="12.75">
      <c r="A50" s="218" t="s">
        <v>91</v>
      </c>
      <c r="B50" s="434">
        <v>32</v>
      </c>
      <c r="C50" s="434">
        <v>42.326</v>
      </c>
      <c r="D50" s="434">
        <v>45.26173187498379</v>
      </c>
      <c r="E50" s="434">
        <v>32.08773</v>
      </c>
      <c r="F50" s="434">
        <v>40</v>
      </c>
      <c r="G50" s="434">
        <v>73.947</v>
      </c>
      <c r="H50" s="434">
        <v>19.649</v>
      </c>
      <c r="I50" s="434">
        <v>34</v>
      </c>
      <c r="J50" s="434">
        <v>8</v>
      </c>
    </row>
    <row r="51" spans="1:10" ht="12.75">
      <c r="A51" s="219" t="s">
        <v>90</v>
      </c>
      <c r="B51" s="193">
        <v>0</v>
      </c>
      <c r="C51" s="435">
        <v>6.319</v>
      </c>
      <c r="D51" s="435">
        <v>0</v>
      </c>
      <c r="E51" s="435">
        <v>17.272</v>
      </c>
      <c r="F51" s="435">
        <v>0</v>
      </c>
      <c r="G51" s="435">
        <v>8.391</v>
      </c>
      <c r="H51" s="435">
        <v>5.365</v>
      </c>
      <c r="I51" s="435">
        <v>0</v>
      </c>
      <c r="J51" s="435">
        <v>0</v>
      </c>
    </row>
    <row r="52" spans="1:10" ht="12.75">
      <c r="A52" s="74" t="s">
        <v>216</v>
      </c>
      <c r="B52" s="305">
        <v>126</v>
      </c>
      <c r="C52" s="436">
        <v>130.55</v>
      </c>
      <c r="D52" s="436">
        <v>119.88922633498379</v>
      </c>
      <c r="E52" s="436">
        <v>109.39</v>
      </c>
      <c r="F52" s="436">
        <v>95</v>
      </c>
      <c r="G52" s="436">
        <v>144.68</v>
      </c>
      <c r="H52" s="436">
        <v>79.873</v>
      </c>
      <c r="I52" s="436">
        <v>101</v>
      </c>
      <c r="J52" s="436">
        <v>36</v>
      </c>
    </row>
  </sheetData>
  <sheetProtection/>
  <mergeCells count="2">
    <mergeCell ref="A32:C32"/>
    <mergeCell ref="A31:C31"/>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L114"/>
  <sheetViews>
    <sheetView showGridLines="0" zoomScale="80" zoomScaleNormal="80" zoomScalePageLayoutView="0" workbookViewId="0" topLeftCell="A1">
      <selection activeCell="E79" sqref="E79"/>
    </sheetView>
  </sheetViews>
  <sheetFormatPr defaultColWidth="9.140625" defaultRowHeight="12.75"/>
  <cols>
    <col min="1" max="1" width="40.7109375" style="12" customWidth="1"/>
    <col min="2" max="2" width="15.28125" style="12" bestFit="1" customWidth="1"/>
    <col min="3" max="10" width="11.421875" style="12" customWidth="1"/>
    <col min="11" max="11" width="13.7109375" style="12" customWidth="1"/>
    <col min="12" max="12" width="14.28125" style="12" customWidth="1"/>
    <col min="13" max="16384" width="9.140625" style="12" customWidth="1"/>
  </cols>
  <sheetData>
    <row r="1" spans="1:12" ht="15">
      <c r="A1" s="572" t="s">
        <v>819</v>
      </c>
      <c r="B1" s="46"/>
      <c r="C1" s="46"/>
      <c r="D1" s="46"/>
      <c r="E1" s="46"/>
      <c r="F1" s="46"/>
      <c r="G1" s="46"/>
      <c r="H1" s="46"/>
      <c r="I1" s="46"/>
      <c r="J1" s="46"/>
      <c r="K1" s="46"/>
      <c r="L1" s="46"/>
    </row>
    <row r="2" spans="1:12" s="90" customFormat="1" ht="24">
      <c r="A2" s="573" t="s">
        <v>12</v>
      </c>
      <c r="B2" s="571" t="s">
        <v>202</v>
      </c>
      <c r="C2" s="571" t="s">
        <v>203</v>
      </c>
      <c r="D2" s="571" t="s">
        <v>204</v>
      </c>
      <c r="E2" s="571" t="s">
        <v>218</v>
      </c>
      <c r="F2" s="571" t="s">
        <v>219</v>
      </c>
      <c r="G2" s="571" t="s">
        <v>189</v>
      </c>
      <c r="H2" s="571" t="s">
        <v>205</v>
      </c>
      <c r="I2" s="571" t="s">
        <v>206</v>
      </c>
      <c r="J2" s="571" t="s">
        <v>195</v>
      </c>
      <c r="K2" s="571" t="s">
        <v>535</v>
      </c>
      <c r="L2" s="571" t="s">
        <v>31</v>
      </c>
    </row>
    <row r="3" spans="1:12" ht="12">
      <c r="A3" s="570" t="s">
        <v>182</v>
      </c>
      <c r="B3" s="569">
        <v>281158.59472679155</v>
      </c>
      <c r="C3" s="569">
        <v>0</v>
      </c>
      <c r="D3" s="569">
        <v>0</v>
      </c>
      <c r="E3" s="569">
        <v>0</v>
      </c>
      <c r="F3" s="569">
        <v>0</v>
      </c>
      <c r="G3" s="569">
        <v>0</v>
      </c>
      <c r="H3" s="569">
        <v>0</v>
      </c>
      <c r="I3" s="569">
        <v>0</v>
      </c>
      <c r="J3" s="569">
        <v>0</v>
      </c>
      <c r="K3" s="569">
        <v>0</v>
      </c>
      <c r="L3" s="569">
        <v>281158.59472679155</v>
      </c>
    </row>
    <row r="4" spans="1:12" ht="12">
      <c r="A4" s="568" t="s">
        <v>815</v>
      </c>
      <c r="B4" s="567">
        <v>0</v>
      </c>
      <c r="C4" s="567">
        <v>0</v>
      </c>
      <c r="D4" s="567">
        <v>0</v>
      </c>
      <c r="E4" s="567">
        <v>0</v>
      </c>
      <c r="F4" s="567">
        <v>0</v>
      </c>
      <c r="G4" s="567">
        <v>0</v>
      </c>
      <c r="H4" s="567">
        <v>0</v>
      </c>
      <c r="I4" s="567">
        <v>0</v>
      </c>
      <c r="J4" s="567">
        <v>0</v>
      </c>
      <c r="K4" s="567">
        <v>0</v>
      </c>
      <c r="L4" s="567">
        <v>0</v>
      </c>
    </row>
    <row r="5" spans="1:12" ht="12">
      <c r="A5" s="566" t="s">
        <v>498</v>
      </c>
      <c r="B5" s="565">
        <v>128.260477</v>
      </c>
      <c r="C5" s="565">
        <v>18026.803342182</v>
      </c>
      <c r="D5" s="565">
        <v>489.90062236</v>
      </c>
      <c r="E5" s="565">
        <v>0</v>
      </c>
      <c r="F5" s="565">
        <v>5.72602410325E-05</v>
      </c>
      <c r="G5" s="565">
        <v>0.01965452567964105</v>
      </c>
      <c r="H5" s="565">
        <v>0</v>
      </c>
      <c r="I5" s="565">
        <v>0</v>
      </c>
      <c r="J5" s="565">
        <v>0</v>
      </c>
      <c r="K5" s="565">
        <v>0</v>
      </c>
      <c r="L5" s="565">
        <v>18644.98415332792</v>
      </c>
    </row>
    <row r="6" spans="1:12" ht="12">
      <c r="A6" s="568" t="s">
        <v>815</v>
      </c>
      <c r="B6" s="567">
        <v>0</v>
      </c>
      <c r="C6" s="567">
        <v>1454.31147808</v>
      </c>
      <c r="D6" s="567">
        <v>0</v>
      </c>
      <c r="E6" s="567">
        <v>0</v>
      </c>
      <c r="F6" s="567">
        <v>0</v>
      </c>
      <c r="G6" s="567">
        <v>0</v>
      </c>
      <c r="H6" s="567">
        <v>0</v>
      </c>
      <c r="I6" s="567">
        <v>0</v>
      </c>
      <c r="J6" s="567">
        <v>0</v>
      </c>
      <c r="K6" s="567">
        <v>0</v>
      </c>
      <c r="L6" s="567">
        <v>1454.31147808</v>
      </c>
    </row>
    <row r="7" spans="1:12" ht="12">
      <c r="A7" s="564" t="s">
        <v>62</v>
      </c>
      <c r="B7" s="563">
        <v>15563.890862177821</v>
      </c>
      <c r="C7" s="563">
        <v>28627.66217127345</v>
      </c>
      <c r="D7" s="563">
        <v>5872.593313383891</v>
      </c>
      <c r="E7" s="563">
        <v>4193.076388307591</v>
      </c>
      <c r="F7" s="563">
        <v>3148.635041644048</v>
      </c>
      <c r="G7" s="563">
        <v>1214.0124707511152</v>
      </c>
      <c r="H7" s="563">
        <v>3525.752197847718</v>
      </c>
      <c r="I7" s="563">
        <v>516.16620672</v>
      </c>
      <c r="J7" s="563">
        <v>-0.0212995597239911</v>
      </c>
      <c r="K7" s="563">
        <v>0</v>
      </c>
      <c r="L7" s="563">
        <v>62661.76735254591</v>
      </c>
    </row>
    <row r="8" spans="1:12" ht="12">
      <c r="A8" s="562" t="s">
        <v>815</v>
      </c>
      <c r="B8" s="561">
        <v>0</v>
      </c>
      <c r="C8" s="561">
        <v>21486.760483811</v>
      </c>
      <c r="D8" s="561">
        <v>279.00532449</v>
      </c>
      <c r="E8" s="561">
        <v>0</v>
      </c>
      <c r="F8" s="561">
        <v>1.942733203002</v>
      </c>
      <c r="G8" s="561">
        <v>0</v>
      </c>
      <c r="H8" s="561">
        <v>0</v>
      </c>
      <c r="I8" s="561">
        <v>0</v>
      </c>
      <c r="J8" s="561">
        <v>0</v>
      </c>
      <c r="K8" s="561">
        <v>0</v>
      </c>
      <c r="L8" s="561">
        <v>21767.708541504002</v>
      </c>
    </row>
    <row r="9" spans="1:12" ht="12">
      <c r="A9" s="564" t="s">
        <v>63</v>
      </c>
      <c r="B9" s="563">
        <v>73950.0985830189</v>
      </c>
      <c r="C9" s="563">
        <v>314115.01072969486</v>
      </c>
      <c r="D9" s="563">
        <v>124080.62793927116</v>
      </c>
      <c r="E9" s="563">
        <v>107271.15905939502</v>
      </c>
      <c r="F9" s="563">
        <v>201816.39751513008</v>
      </c>
      <c r="G9" s="563">
        <v>341135.0436638952</v>
      </c>
      <c r="H9" s="563">
        <v>404024.2486523073</v>
      </c>
      <c r="I9" s="563">
        <v>101213.30202612479</v>
      </c>
      <c r="J9" s="563">
        <v>61139.22095135899</v>
      </c>
      <c r="K9" s="563">
        <v>0</v>
      </c>
      <c r="L9" s="563">
        <v>1728745.1091201964</v>
      </c>
    </row>
    <row r="10" spans="1:12" ht="12">
      <c r="A10" s="560" t="s">
        <v>815</v>
      </c>
      <c r="B10" s="559">
        <v>-0.19931520000001182</v>
      </c>
      <c r="C10" s="559">
        <v>200059.77288457242</v>
      </c>
      <c r="D10" s="558">
        <v>5936.752247820001</v>
      </c>
      <c r="E10" s="558">
        <v>0</v>
      </c>
      <c r="F10" s="558">
        <v>0</v>
      </c>
      <c r="G10" s="558">
        <v>0</v>
      </c>
      <c r="H10" s="558">
        <v>0</v>
      </c>
      <c r="I10" s="558">
        <v>0</v>
      </c>
      <c r="J10" s="558">
        <v>0</v>
      </c>
      <c r="K10" s="558">
        <v>0</v>
      </c>
      <c r="L10" s="558">
        <v>205996.3258171924</v>
      </c>
    </row>
    <row r="11" spans="1:12" ht="12">
      <c r="A11" s="557" t="s">
        <v>309</v>
      </c>
      <c r="B11" s="556">
        <v>465.8333523645375</v>
      </c>
      <c r="C11" s="556">
        <v>3515.0149027164643</v>
      </c>
      <c r="D11" s="556">
        <v>3034.115368859432</v>
      </c>
      <c r="E11" s="556">
        <v>1617.7642376702129</v>
      </c>
      <c r="F11" s="556">
        <v>820.6537469168389</v>
      </c>
      <c r="G11" s="556">
        <v>1149.0680228196097</v>
      </c>
      <c r="H11" s="556">
        <v>5285.227514597583</v>
      </c>
      <c r="I11" s="556">
        <v>2364.9271596110784</v>
      </c>
      <c r="J11" s="556">
        <v>2016.165222732336</v>
      </c>
      <c r="K11" s="556">
        <v>0</v>
      </c>
      <c r="L11" s="556">
        <v>20268.769528288092</v>
      </c>
    </row>
    <row r="12" spans="1:12" ht="12">
      <c r="A12" s="560" t="s">
        <v>151</v>
      </c>
      <c r="B12" s="558">
        <v>7207.438542084591</v>
      </c>
      <c r="C12" s="558">
        <v>6822.211723116104</v>
      </c>
      <c r="D12" s="558">
        <v>26183.111851906448</v>
      </c>
      <c r="E12" s="558">
        <v>55192.629881047724</v>
      </c>
      <c r="F12" s="558">
        <v>112660.0136835828</v>
      </c>
      <c r="G12" s="558">
        <v>219533.77749932982</v>
      </c>
      <c r="H12" s="558">
        <v>118118.16415974953</v>
      </c>
      <c r="I12" s="558">
        <v>24549.205202729136</v>
      </c>
      <c r="J12" s="558">
        <v>33372.267056610886</v>
      </c>
      <c r="K12" s="558">
        <v>0</v>
      </c>
      <c r="L12" s="558">
        <v>603638.819600157</v>
      </c>
    </row>
    <row r="13" spans="1:12" ht="12">
      <c r="A13" s="560" t="s">
        <v>491</v>
      </c>
      <c r="B13" s="559">
        <v>7125.7282983472205</v>
      </c>
      <c r="C13" s="558">
        <v>162078.99461118624</v>
      </c>
      <c r="D13" s="558">
        <v>12020.688905792837</v>
      </c>
      <c r="E13" s="558">
        <v>2032.0658086887422</v>
      </c>
      <c r="F13" s="558">
        <v>2435.897762702608</v>
      </c>
      <c r="G13" s="558">
        <v>4707.4440417753785</v>
      </c>
      <c r="H13" s="558">
        <v>12266.55670564103</v>
      </c>
      <c r="I13" s="558">
        <v>5170.786490611303</v>
      </c>
      <c r="J13" s="558">
        <v>29.289146353953264</v>
      </c>
      <c r="K13" s="558">
        <v>0</v>
      </c>
      <c r="L13" s="558">
        <v>207867.4517710993</v>
      </c>
    </row>
    <row r="14" spans="1:12" ht="12">
      <c r="A14" s="560" t="s">
        <v>492</v>
      </c>
      <c r="B14" s="558">
        <v>59151.09839022255</v>
      </c>
      <c r="C14" s="558">
        <v>141698.78949267603</v>
      </c>
      <c r="D14" s="558">
        <v>82842.71181271244</v>
      </c>
      <c r="E14" s="558">
        <v>48428.69913198834</v>
      </c>
      <c r="F14" s="558">
        <v>85899.83232192784</v>
      </c>
      <c r="G14" s="558">
        <v>115744.7540999704</v>
      </c>
      <c r="H14" s="558">
        <v>268354.3002723192</v>
      </c>
      <c r="I14" s="558">
        <v>69128.38317317326</v>
      </c>
      <c r="J14" s="558">
        <v>25721.499525661817</v>
      </c>
      <c r="K14" s="558">
        <v>0</v>
      </c>
      <c r="L14" s="558">
        <v>896970.0682206519</v>
      </c>
    </row>
    <row r="15" spans="1:12" ht="12">
      <c r="A15" s="555" t="s">
        <v>67</v>
      </c>
      <c r="B15" s="554">
        <v>0</v>
      </c>
      <c r="C15" s="554">
        <v>44607.175035790635</v>
      </c>
      <c r="D15" s="554">
        <v>13214.7459122015</v>
      </c>
      <c r="E15" s="554">
        <v>13410.710433298005</v>
      </c>
      <c r="F15" s="554">
        <v>19895.88833719929</v>
      </c>
      <c r="G15" s="554">
        <v>46472.07468132649</v>
      </c>
      <c r="H15" s="554">
        <v>77178.08392854371</v>
      </c>
      <c r="I15" s="554">
        <v>18361.989056224178</v>
      </c>
      <c r="J15" s="554">
        <v>7424.885985733581</v>
      </c>
      <c r="K15" s="554">
        <v>481658.7279102695</v>
      </c>
      <c r="L15" s="554">
        <v>722224.281280587</v>
      </c>
    </row>
    <row r="16" spans="1:12" ht="12">
      <c r="A16" s="560" t="s">
        <v>64</v>
      </c>
      <c r="B16" s="558">
        <v>0</v>
      </c>
      <c r="C16" s="558">
        <v>44607.175035790635</v>
      </c>
      <c r="D16" s="558">
        <v>13214.7459122015</v>
      </c>
      <c r="E16" s="558">
        <v>13410.710433298005</v>
      </c>
      <c r="F16" s="558">
        <v>19895.88833719929</v>
      </c>
      <c r="G16" s="558">
        <v>46472.07468132649</v>
      </c>
      <c r="H16" s="558">
        <v>77178.08392854371</v>
      </c>
      <c r="I16" s="558">
        <v>18361.989056224178</v>
      </c>
      <c r="J16" s="558">
        <v>7424.885985733581</v>
      </c>
      <c r="K16" s="558">
        <v>0</v>
      </c>
      <c r="L16" s="558">
        <v>240565.5533703174</v>
      </c>
    </row>
    <row r="17" spans="1:12" ht="12">
      <c r="A17" s="560" t="s">
        <v>65</v>
      </c>
      <c r="B17" s="558">
        <v>0</v>
      </c>
      <c r="C17" s="558">
        <v>0</v>
      </c>
      <c r="D17" s="558">
        <v>0</v>
      </c>
      <c r="E17" s="558">
        <v>0</v>
      </c>
      <c r="F17" s="558">
        <v>0</v>
      </c>
      <c r="G17" s="558">
        <v>0</v>
      </c>
      <c r="H17" s="558">
        <v>0</v>
      </c>
      <c r="I17" s="558">
        <v>0</v>
      </c>
      <c r="J17" s="558">
        <v>0</v>
      </c>
      <c r="K17" s="558">
        <v>64231.32466577344</v>
      </c>
      <c r="L17" s="558">
        <v>64231.32466577344</v>
      </c>
    </row>
    <row r="18" spans="1:12" ht="12">
      <c r="A18" s="560" t="s">
        <v>38</v>
      </c>
      <c r="B18" s="558">
        <v>0</v>
      </c>
      <c r="C18" s="558">
        <v>0</v>
      </c>
      <c r="D18" s="558">
        <v>0</v>
      </c>
      <c r="E18" s="558">
        <v>0</v>
      </c>
      <c r="F18" s="558">
        <v>0</v>
      </c>
      <c r="G18" s="558">
        <v>0</v>
      </c>
      <c r="H18" s="558">
        <v>0</v>
      </c>
      <c r="I18" s="558">
        <v>0</v>
      </c>
      <c r="J18" s="558">
        <v>0</v>
      </c>
      <c r="K18" s="558">
        <v>124390.25554749604</v>
      </c>
      <c r="L18" s="558">
        <v>124390.25554749604</v>
      </c>
    </row>
    <row r="19" spans="1:12" ht="13.5" customHeight="1">
      <c r="A19" s="560" t="s">
        <v>66</v>
      </c>
      <c r="B19" s="558">
        <v>0</v>
      </c>
      <c r="C19" s="558">
        <v>0</v>
      </c>
      <c r="D19" s="558">
        <v>0</v>
      </c>
      <c r="E19" s="558">
        <v>0</v>
      </c>
      <c r="F19" s="558">
        <v>0</v>
      </c>
      <c r="G19" s="558">
        <v>0</v>
      </c>
      <c r="H19" s="558">
        <v>0</v>
      </c>
      <c r="I19" s="558">
        <v>0</v>
      </c>
      <c r="J19" s="558">
        <v>0</v>
      </c>
      <c r="K19" s="558">
        <v>293037.147697</v>
      </c>
      <c r="L19" s="558">
        <v>293037.147697</v>
      </c>
    </row>
    <row r="20" spans="1:12" ht="12.75" customHeight="1" thickBot="1">
      <c r="A20" s="553" t="s">
        <v>39</v>
      </c>
      <c r="B20" s="552">
        <v>0</v>
      </c>
      <c r="C20" s="552">
        <v>34342.956598705314</v>
      </c>
      <c r="D20" s="552">
        <v>98.15561170877668</v>
      </c>
      <c r="E20" s="552">
        <v>281.88444547127375</v>
      </c>
      <c r="F20" s="552">
        <v>37.60277654642094</v>
      </c>
      <c r="G20" s="552">
        <v>48.43119515947685</v>
      </c>
      <c r="H20" s="552">
        <v>65.52823458593092</v>
      </c>
      <c r="I20" s="552">
        <v>18.051062029946042</v>
      </c>
      <c r="J20" s="552">
        <v>900.6634671606095</v>
      </c>
      <c r="K20" s="552">
        <v>37094.192254464615</v>
      </c>
      <c r="L20" s="552">
        <v>72887.46564583236</v>
      </c>
    </row>
    <row r="21" spans="1:12" ht="12.75" thickBot="1">
      <c r="A21" s="551" t="s">
        <v>816</v>
      </c>
      <c r="B21" s="552">
        <v>370800.8446489883</v>
      </c>
      <c r="C21" s="552">
        <v>439719.6078776462</v>
      </c>
      <c r="D21" s="552">
        <v>143756.02339892535</v>
      </c>
      <c r="E21" s="552">
        <v>125156.83032647189</v>
      </c>
      <c r="F21" s="552">
        <v>224898.52372778006</v>
      </c>
      <c r="G21" s="552">
        <v>388869.581665658</v>
      </c>
      <c r="H21" s="552">
        <v>484793.61301328463</v>
      </c>
      <c r="I21" s="552">
        <v>120109.5083510989</v>
      </c>
      <c r="J21" s="552">
        <v>69464.74910469346</v>
      </c>
      <c r="K21" s="552">
        <v>518752.9201647341</v>
      </c>
      <c r="L21" s="550">
        <v>2886322.2022792813</v>
      </c>
    </row>
    <row r="22" spans="1:12" ht="12">
      <c r="A22" s="564"/>
      <c r="B22" s="563"/>
      <c r="C22" s="563"/>
      <c r="D22" s="563"/>
      <c r="E22" s="563"/>
      <c r="F22" s="563"/>
      <c r="G22" s="563"/>
      <c r="H22" s="563"/>
      <c r="I22" s="563"/>
      <c r="J22" s="563"/>
      <c r="K22" s="563"/>
      <c r="L22" s="563"/>
    </row>
    <row r="23" spans="1:12" ht="24">
      <c r="A23" s="573"/>
      <c r="B23" s="571" t="s">
        <v>202</v>
      </c>
      <c r="C23" s="571" t="s">
        <v>203</v>
      </c>
      <c r="D23" s="571" t="s">
        <v>204</v>
      </c>
      <c r="E23" s="571" t="s">
        <v>218</v>
      </c>
      <c r="F23" s="571" t="s">
        <v>219</v>
      </c>
      <c r="G23" s="571" t="s">
        <v>189</v>
      </c>
      <c r="H23" s="571" t="s">
        <v>205</v>
      </c>
      <c r="I23" s="571" t="s">
        <v>206</v>
      </c>
      <c r="J23" s="571" t="s">
        <v>195</v>
      </c>
      <c r="K23" s="571" t="s">
        <v>535</v>
      </c>
      <c r="L23" s="571" t="s">
        <v>31</v>
      </c>
    </row>
    <row r="24" spans="1:12" ht="12">
      <c r="A24" s="566" t="s">
        <v>499</v>
      </c>
      <c r="B24" s="565">
        <v>889.0091776490888</v>
      </c>
      <c r="C24" s="565">
        <v>21317.206244260004</v>
      </c>
      <c r="D24" s="565">
        <v>32954.355663021095</v>
      </c>
      <c r="E24" s="565">
        <v>5765.182253479999</v>
      </c>
      <c r="F24" s="565">
        <v>1203.1938382099997</v>
      </c>
      <c r="G24" s="565">
        <v>0</v>
      </c>
      <c r="H24" s="565">
        <v>0</v>
      </c>
      <c r="I24" s="565">
        <v>0</v>
      </c>
      <c r="J24" s="565">
        <v>0</v>
      </c>
      <c r="K24" s="565">
        <v>0</v>
      </c>
      <c r="L24" s="565">
        <v>62128.94717662018</v>
      </c>
    </row>
    <row r="25" spans="1:12" ht="12">
      <c r="A25" s="568" t="s">
        <v>815</v>
      </c>
      <c r="B25" s="567">
        <v>0</v>
      </c>
      <c r="C25" s="567">
        <v>3299.12527881</v>
      </c>
      <c r="D25" s="567">
        <v>0</v>
      </c>
      <c r="E25" s="567">
        <v>0</v>
      </c>
      <c r="F25" s="567">
        <v>0</v>
      </c>
      <c r="G25" s="567">
        <v>0</v>
      </c>
      <c r="H25" s="567">
        <v>0</v>
      </c>
      <c r="I25" s="567">
        <v>0</v>
      </c>
      <c r="J25" s="567">
        <v>0</v>
      </c>
      <c r="K25" s="567">
        <v>0</v>
      </c>
      <c r="L25" s="567">
        <v>3299.12527881</v>
      </c>
    </row>
    <row r="26" spans="1:12" ht="12">
      <c r="A26" s="566" t="s">
        <v>207</v>
      </c>
      <c r="B26" s="565">
        <v>52811.07128030725</v>
      </c>
      <c r="C26" s="565">
        <v>33729.642657685414</v>
      </c>
      <c r="D26" s="565">
        <v>2278.6262822870162</v>
      </c>
      <c r="E26" s="565">
        <v>580.8980571404632</v>
      </c>
      <c r="F26" s="565">
        <v>3375.0498558434533</v>
      </c>
      <c r="G26" s="565">
        <v>813.3116985031559</v>
      </c>
      <c r="H26" s="565">
        <v>345.5092416500453</v>
      </c>
      <c r="I26" s="565">
        <v>247.26013375</v>
      </c>
      <c r="J26" s="565">
        <v>828.27115020856</v>
      </c>
      <c r="K26" s="565">
        <v>0</v>
      </c>
      <c r="L26" s="565">
        <v>95009.64035737535</v>
      </c>
    </row>
    <row r="27" spans="1:12" ht="12">
      <c r="A27" s="568" t="s">
        <v>815</v>
      </c>
      <c r="B27" s="567">
        <v>0</v>
      </c>
      <c r="C27" s="567">
        <v>19561.61763012922</v>
      </c>
      <c r="D27" s="567">
        <v>0</v>
      </c>
      <c r="E27" s="567">
        <v>0</v>
      </c>
      <c r="F27" s="567">
        <v>0</v>
      </c>
      <c r="G27" s="567">
        <v>0</v>
      </c>
      <c r="H27" s="567">
        <v>0</v>
      </c>
      <c r="I27" s="567">
        <v>0</v>
      </c>
      <c r="J27" s="567">
        <v>0</v>
      </c>
      <c r="K27" s="567">
        <v>0</v>
      </c>
      <c r="L27" s="567">
        <v>19561.61763012922</v>
      </c>
    </row>
    <row r="28" spans="1:12" ht="12">
      <c r="A28" s="566" t="s">
        <v>183</v>
      </c>
      <c r="B28" s="565">
        <v>912264.0353540254</v>
      </c>
      <c r="C28" s="565">
        <v>223787.69489592052</v>
      </c>
      <c r="D28" s="565">
        <v>15817.109355067067</v>
      </c>
      <c r="E28" s="565">
        <v>10017.498091686826</v>
      </c>
      <c r="F28" s="565">
        <v>10649.592537382288</v>
      </c>
      <c r="G28" s="565">
        <v>3294.1755781047304</v>
      </c>
      <c r="H28" s="565">
        <v>8510.229843392613</v>
      </c>
      <c r="I28" s="565">
        <v>7677.018826269139</v>
      </c>
      <c r="J28" s="565">
        <v>3735.2950420806146</v>
      </c>
      <c r="K28" s="565">
        <v>0</v>
      </c>
      <c r="L28" s="565">
        <v>1195752.6495239292</v>
      </c>
    </row>
    <row r="29" spans="1:12" ht="12">
      <c r="A29" s="549" t="s">
        <v>817</v>
      </c>
      <c r="B29" s="559">
        <v>0</v>
      </c>
      <c r="C29" s="559">
        <v>66811.90594933463</v>
      </c>
      <c r="D29" s="559">
        <v>1693.5677304076</v>
      </c>
      <c r="E29" s="559">
        <v>2440.4236523055392</v>
      </c>
      <c r="F29" s="559">
        <v>2147.1915222315624</v>
      </c>
      <c r="G29" s="559">
        <v>1422.1559618050105</v>
      </c>
      <c r="H29" s="559">
        <v>2879.183792897224</v>
      </c>
      <c r="I29" s="559">
        <v>4281.390610194819</v>
      </c>
      <c r="J29" s="559">
        <v>1337.6358063830905</v>
      </c>
      <c r="K29" s="559">
        <v>0</v>
      </c>
      <c r="L29" s="559">
        <v>83013.45502555947</v>
      </c>
    </row>
    <row r="30" spans="1:12" ht="12">
      <c r="A30" s="548" t="s">
        <v>309</v>
      </c>
      <c r="B30" s="547">
        <v>9677.691423366754</v>
      </c>
      <c r="C30" s="547">
        <v>12889.902617356167</v>
      </c>
      <c r="D30" s="547">
        <v>1812.375988948821</v>
      </c>
      <c r="E30" s="547">
        <v>2790.9912123887807</v>
      </c>
      <c r="F30" s="547">
        <v>4638.658168370255</v>
      </c>
      <c r="G30" s="547">
        <v>52.03497378</v>
      </c>
      <c r="H30" s="547">
        <v>715.4259080912836</v>
      </c>
      <c r="I30" s="547">
        <v>494.59107538630997</v>
      </c>
      <c r="J30" s="547">
        <v>2386.221947098971</v>
      </c>
      <c r="K30" s="547">
        <v>0</v>
      </c>
      <c r="L30" s="547">
        <v>35457.89331478735</v>
      </c>
    </row>
    <row r="31" spans="1:12" ht="12">
      <c r="A31" s="549" t="s">
        <v>151</v>
      </c>
      <c r="B31" s="559">
        <v>295639.99777317594</v>
      </c>
      <c r="C31" s="559">
        <v>17700.24211721239</v>
      </c>
      <c r="D31" s="559">
        <v>7299.193120753579</v>
      </c>
      <c r="E31" s="559">
        <v>4038.1067479634803</v>
      </c>
      <c r="F31" s="559">
        <v>2601.9661749757456</v>
      </c>
      <c r="G31" s="559">
        <v>333.28311195803445</v>
      </c>
      <c r="H31" s="559">
        <v>636.1871281800904</v>
      </c>
      <c r="I31" s="559">
        <v>11.9995514750994</v>
      </c>
      <c r="J31" s="559">
        <v>11.287228454740529</v>
      </c>
      <c r="K31" s="559">
        <v>0</v>
      </c>
      <c r="L31" s="559">
        <v>328272.26295414905</v>
      </c>
    </row>
    <row r="32" spans="1:12" ht="12">
      <c r="A32" s="549" t="s">
        <v>491</v>
      </c>
      <c r="B32" s="559">
        <v>218577.69900156202</v>
      </c>
      <c r="C32" s="559">
        <v>70679.37040333258</v>
      </c>
      <c r="D32" s="559">
        <v>2487.4491170156725</v>
      </c>
      <c r="E32" s="559">
        <v>2525.722835461006</v>
      </c>
      <c r="F32" s="559">
        <v>2249.725011766834</v>
      </c>
      <c r="G32" s="559">
        <v>1904.9531266584106</v>
      </c>
      <c r="H32" s="559">
        <v>3644.558839785778</v>
      </c>
      <c r="I32" s="559">
        <v>4281.390610194819</v>
      </c>
      <c r="J32" s="559">
        <v>1337.6358063830905</v>
      </c>
      <c r="K32" s="559">
        <v>0</v>
      </c>
      <c r="L32" s="559">
        <v>307688.5047521602</v>
      </c>
    </row>
    <row r="33" spans="1:12" ht="12">
      <c r="A33" s="568" t="s">
        <v>492</v>
      </c>
      <c r="B33" s="567">
        <v>388368.6471559207</v>
      </c>
      <c r="C33" s="567">
        <v>122518.17975801938</v>
      </c>
      <c r="D33" s="567">
        <v>4218.091128348996</v>
      </c>
      <c r="E33" s="567">
        <v>662.6772958735605</v>
      </c>
      <c r="F33" s="567">
        <v>1159.2431822694548</v>
      </c>
      <c r="G33" s="567">
        <v>1003.904365708285</v>
      </c>
      <c r="H33" s="567">
        <v>3514.057967335461</v>
      </c>
      <c r="I33" s="567">
        <v>2889.037589212912</v>
      </c>
      <c r="J33" s="567">
        <v>0.15006014381187718</v>
      </c>
      <c r="K33" s="567">
        <v>0</v>
      </c>
      <c r="L33" s="567">
        <v>524333.9885028326</v>
      </c>
    </row>
    <row r="34" spans="1:12" ht="12">
      <c r="A34" s="570" t="s">
        <v>73</v>
      </c>
      <c r="B34" s="569">
        <v>0</v>
      </c>
      <c r="C34" s="569">
        <v>1301.666729</v>
      </c>
      <c r="D34" s="569">
        <v>10382.1132</v>
      </c>
      <c r="E34" s="569">
        <v>383.92985600000003</v>
      </c>
      <c r="F34" s="569">
        <v>726.82227</v>
      </c>
      <c r="G34" s="569">
        <v>1025.79758</v>
      </c>
      <c r="H34" s="569">
        <v>2299.1232689999997</v>
      </c>
      <c r="I34" s="569">
        <v>2405.8369470000002</v>
      </c>
      <c r="J34" s="569">
        <v>4930.606233</v>
      </c>
      <c r="K34" s="569">
        <v>294406.608028</v>
      </c>
      <c r="L34" s="569">
        <v>317862.504112</v>
      </c>
    </row>
    <row r="35" spans="1:12" ht="12">
      <c r="A35" s="570" t="s">
        <v>75</v>
      </c>
      <c r="B35" s="569">
        <v>0</v>
      </c>
      <c r="C35" s="569">
        <v>47085.53907447587</v>
      </c>
      <c r="D35" s="569">
        <v>125352.99414081</v>
      </c>
      <c r="E35" s="569">
        <v>93872.25330980001</v>
      </c>
      <c r="F35" s="569">
        <v>64791.79399237</v>
      </c>
      <c r="G35" s="569">
        <v>144752.76029349762</v>
      </c>
      <c r="H35" s="569">
        <v>273913.3356177354</v>
      </c>
      <c r="I35" s="569">
        <v>34045.923329900004</v>
      </c>
      <c r="J35" s="569">
        <v>6772.80275891</v>
      </c>
      <c r="K35" s="569">
        <v>0</v>
      </c>
      <c r="L35" s="569">
        <v>790587.4025174989</v>
      </c>
    </row>
    <row r="36" spans="1:12" ht="12">
      <c r="A36" s="549" t="s">
        <v>74</v>
      </c>
      <c r="B36" s="559">
        <v>0</v>
      </c>
      <c r="C36" s="559">
        <v>43412.06233923587</v>
      </c>
      <c r="D36" s="559">
        <v>85004.30577568</v>
      </c>
      <c r="E36" s="559">
        <v>77149.27311147001</v>
      </c>
      <c r="F36" s="559">
        <v>34071.72770724</v>
      </c>
      <c r="G36" s="559">
        <v>2797.7324172592</v>
      </c>
      <c r="H36" s="559">
        <v>0</v>
      </c>
      <c r="I36" s="559">
        <v>0</v>
      </c>
      <c r="J36" s="559">
        <v>0</v>
      </c>
      <c r="K36" s="559">
        <v>0</v>
      </c>
      <c r="L36" s="559">
        <v>242435.1013508851</v>
      </c>
    </row>
    <row r="37" spans="1:12" ht="12">
      <c r="A37" s="549" t="s">
        <v>220</v>
      </c>
      <c r="B37" s="559">
        <v>0</v>
      </c>
      <c r="C37" s="559">
        <v>527.99041177</v>
      </c>
      <c r="D37" s="559">
        <v>40269.53869436001</v>
      </c>
      <c r="E37" s="559">
        <v>69.67972222</v>
      </c>
      <c r="F37" s="559">
        <v>11382.01544201</v>
      </c>
      <c r="G37" s="559">
        <v>71788.40557901001</v>
      </c>
      <c r="H37" s="559">
        <v>193949.02631119</v>
      </c>
      <c r="I37" s="559">
        <v>32433.95756329</v>
      </c>
      <c r="J37" s="559">
        <v>5861.82757242</v>
      </c>
      <c r="K37" s="559">
        <v>0</v>
      </c>
      <c r="L37" s="559">
        <v>356282.44129627006</v>
      </c>
    </row>
    <row r="38" spans="1:12" ht="12">
      <c r="A38" s="568" t="s">
        <v>496</v>
      </c>
      <c r="B38" s="567">
        <v>0</v>
      </c>
      <c r="C38" s="567">
        <v>3145.4863234699997</v>
      </c>
      <c r="D38" s="567">
        <v>79.1496707700001</v>
      </c>
      <c r="E38" s="567">
        <v>16653.300476110002</v>
      </c>
      <c r="F38" s="567">
        <v>19338.05084312</v>
      </c>
      <c r="G38" s="567">
        <v>70166.6222972284</v>
      </c>
      <c r="H38" s="567">
        <v>79964.30930654536</v>
      </c>
      <c r="I38" s="567">
        <v>1611.96576661</v>
      </c>
      <c r="J38" s="567">
        <v>910.97518649</v>
      </c>
      <c r="K38" s="567">
        <v>0</v>
      </c>
      <c r="L38" s="567">
        <v>191869.85987034376</v>
      </c>
    </row>
    <row r="39" spans="1:12" ht="12">
      <c r="A39" s="570" t="s">
        <v>76</v>
      </c>
      <c r="B39" s="569">
        <v>0</v>
      </c>
      <c r="C39" s="569">
        <v>822.07184888</v>
      </c>
      <c r="D39" s="569">
        <v>1034.3039013</v>
      </c>
      <c r="E39" s="569">
        <v>851.88928722</v>
      </c>
      <c r="F39" s="569">
        <v>3792.0992234</v>
      </c>
      <c r="G39" s="569">
        <v>13274.524682940002</v>
      </c>
      <c r="H39" s="569">
        <v>16996.84453238</v>
      </c>
      <c r="I39" s="569">
        <v>5641.055023210001</v>
      </c>
      <c r="J39" s="569">
        <v>14575.307468140001</v>
      </c>
      <c r="K39" s="569">
        <v>110578.52084536744</v>
      </c>
      <c r="L39" s="546">
        <v>167566.61681283746</v>
      </c>
    </row>
    <row r="40" spans="1:12" ht="12">
      <c r="A40" s="549" t="s">
        <v>64</v>
      </c>
      <c r="B40" s="559">
        <v>0</v>
      </c>
      <c r="C40" s="559">
        <v>4.5E-07</v>
      </c>
      <c r="D40" s="559">
        <v>248.79194846</v>
      </c>
      <c r="E40" s="559">
        <v>837.26363472</v>
      </c>
      <c r="F40" s="559">
        <v>2129.79122777</v>
      </c>
      <c r="G40" s="559">
        <v>12992.125993940002</v>
      </c>
      <c r="H40" s="559">
        <v>16996.84453238</v>
      </c>
      <c r="I40" s="559">
        <v>5641.055023210001</v>
      </c>
      <c r="J40" s="559">
        <v>14575.307468140001</v>
      </c>
      <c r="K40" s="559">
        <v>0</v>
      </c>
      <c r="L40" s="559">
        <v>53421.17982907</v>
      </c>
    </row>
    <row r="41" spans="1:12" ht="12">
      <c r="A41" s="549" t="s">
        <v>65</v>
      </c>
      <c r="B41" s="559">
        <v>0</v>
      </c>
      <c r="C41" s="559">
        <v>0</v>
      </c>
      <c r="D41" s="559">
        <v>0</v>
      </c>
      <c r="E41" s="559">
        <v>0</v>
      </c>
      <c r="F41" s="559">
        <v>0</v>
      </c>
      <c r="G41" s="559">
        <v>0</v>
      </c>
      <c r="H41" s="559">
        <v>0</v>
      </c>
      <c r="I41" s="559">
        <v>0</v>
      </c>
      <c r="J41" s="559">
        <v>0</v>
      </c>
      <c r="K41" s="559">
        <v>13936.597746180003</v>
      </c>
      <c r="L41" s="559">
        <v>13936.597746180003</v>
      </c>
    </row>
    <row r="42" spans="1:12" ht="12">
      <c r="A42" s="549" t="s">
        <v>38</v>
      </c>
      <c r="B42" s="559">
        <v>0</v>
      </c>
      <c r="C42" s="559">
        <v>0</v>
      </c>
      <c r="D42" s="559">
        <v>0</v>
      </c>
      <c r="E42" s="559">
        <v>0</v>
      </c>
      <c r="F42" s="559">
        <v>0</v>
      </c>
      <c r="G42" s="559">
        <v>0</v>
      </c>
      <c r="H42" s="559">
        <v>0</v>
      </c>
      <c r="I42" s="559">
        <v>0</v>
      </c>
      <c r="J42" s="559">
        <v>0</v>
      </c>
      <c r="K42" s="559">
        <v>96641.92309918744</v>
      </c>
      <c r="L42" s="559">
        <v>96641.92309918744</v>
      </c>
    </row>
    <row r="43" spans="1:12" ht="10.5" customHeight="1">
      <c r="A43" s="568" t="s">
        <v>617</v>
      </c>
      <c r="B43" s="567">
        <v>0</v>
      </c>
      <c r="C43" s="567">
        <v>822.0718484299999</v>
      </c>
      <c r="D43" s="567">
        <v>785.51195284</v>
      </c>
      <c r="E43" s="567">
        <v>14.625652500000001</v>
      </c>
      <c r="F43" s="567">
        <v>1662.3079956299998</v>
      </c>
      <c r="G43" s="567">
        <v>282.398689</v>
      </c>
      <c r="H43" s="567">
        <v>0</v>
      </c>
      <c r="I43" s="567">
        <v>0</v>
      </c>
      <c r="J43" s="567">
        <v>0</v>
      </c>
      <c r="K43" s="567">
        <v>0</v>
      </c>
      <c r="L43" s="567">
        <v>3566.9161384</v>
      </c>
    </row>
    <row r="44" spans="1:12" ht="13.5" customHeight="1">
      <c r="A44" s="570" t="s">
        <v>39</v>
      </c>
      <c r="B44" s="569">
        <v>0</v>
      </c>
      <c r="C44" s="569">
        <v>30164.11349460376</v>
      </c>
      <c r="D44" s="569">
        <v>597.5680497557809</v>
      </c>
      <c r="E44" s="569">
        <v>57.93588604368684</v>
      </c>
      <c r="F44" s="569">
        <v>325.11297188904547</v>
      </c>
      <c r="G44" s="569">
        <v>358.6013822388597</v>
      </c>
      <c r="H44" s="569">
        <v>1668.489206336957</v>
      </c>
      <c r="I44" s="569">
        <v>987.3324865631371</v>
      </c>
      <c r="J44" s="569">
        <v>4985.225236672809</v>
      </c>
      <c r="K44" s="569">
        <v>44055.24806598397</v>
      </c>
      <c r="L44" s="569">
        <v>83199.626780088</v>
      </c>
    </row>
    <row r="45" spans="1:12" ht="13.5" customHeight="1">
      <c r="A45" s="570" t="s">
        <v>78</v>
      </c>
      <c r="B45" s="569">
        <v>0</v>
      </c>
      <c r="C45" s="569">
        <v>0</v>
      </c>
      <c r="D45" s="569">
        <v>564.38847185</v>
      </c>
      <c r="E45" s="569">
        <v>0</v>
      </c>
      <c r="F45" s="569">
        <v>50.671391820000004</v>
      </c>
      <c r="G45" s="569">
        <v>0</v>
      </c>
      <c r="H45" s="569">
        <v>0</v>
      </c>
      <c r="I45" s="569">
        <v>19524.266390700002</v>
      </c>
      <c r="J45" s="569">
        <v>15665.782527939999</v>
      </c>
      <c r="K45" s="569">
        <v>0</v>
      </c>
      <c r="L45" s="569">
        <v>35805.10878231</v>
      </c>
    </row>
    <row r="46" spans="1:12" ht="12.75" customHeight="1">
      <c r="A46" s="545" t="s">
        <v>117</v>
      </c>
      <c r="B46" s="544">
        <v>0</v>
      </c>
      <c r="C46" s="544">
        <v>0</v>
      </c>
      <c r="D46" s="544">
        <v>0</v>
      </c>
      <c r="E46" s="544">
        <v>0</v>
      </c>
      <c r="F46" s="544">
        <v>0</v>
      </c>
      <c r="G46" s="544">
        <v>0</v>
      </c>
      <c r="H46" s="544">
        <v>0</v>
      </c>
      <c r="I46" s="544">
        <v>0</v>
      </c>
      <c r="J46" s="544">
        <v>0</v>
      </c>
      <c r="K46" s="544">
        <v>138410.000261487</v>
      </c>
      <c r="L46" s="544">
        <v>138410.000261487</v>
      </c>
    </row>
    <row r="47" spans="1:12" ht="12.75" customHeight="1" thickBot="1">
      <c r="A47" s="553" t="s">
        <v>208</v>
      </c>
      <c r="B47" s="552">
        <v>965964.1158119817</v>
      </c>
      <c r="C47" s="552">
        <v>358207.9349448256</v>
      </c>
      <c r="D47" s="552">
        <v>188981.45906409094</v>
      </c>
      <c r="E47" s="552">
        <v>111529.586741371</v>
      </c>
      <c r="F47" s="552">
        <v>84914.33608091479</v>
      </c>
      <c r="G47" s="552">
        <v>163519.17121528438</v>
      </c>
      <c r="H47" s="552">
        <v>303733.531710495</v>
      </c>
      <c r="I47" s="552">
        <v>70528.69313739227</v>
      </c>
      <c r="J47" s="552">
        <v>51493.29041695198</v>
      </c>
      <c r="K47" s="552">
        <v>587450.3772008384</v>
      </c>
      <c r="L47" s="552">
        <v>2886322.496324146</v>
      </c>
    </row>
    <row r="48" spans="1:12" ht="12">
      <c r="A48" s="543"/>
      <c r="B48" s="542"/>
      <c r="C48" s="542"/>
      <c r="D48" s="542"/>
      <c r="E48" s="542"/>
      <c r="F48" s="542"/>
      <c r="G48" s="542"/>
      <c r="H48" s="542"/>
      <c r="I48" s="542"/>
      <c r="J48" s="542"/>
      <c r="K48" s="542"/>
      <c r="L48" s="542"/>
    </row>
    <row r="49" spans="1:12" ht="12.75">
      <c r="A49" s="541" t="s">
        <v>551</v>
      </c>
      <c r="B49" s="540"/>
      <c r="C49" s="540"/>
      <c r="D49" s="540"/>
      <c r="E49" s="540"/>
      <c r="F49" s="540"/>
      <c r="G49" s="540"/>
      <c r="H49" s="540"/>
      <c r="I49" s="540"/>
      <c r="J49" s="540"/>
      <c r="K49" s="540"/>
      <c r="L49" s="539"/>
    </row>
    <row r="50" spans="1:12" ht="12.75">
      <c r="A50" s="543" t="s">
        <v>552</v>
      </c>
      <c r="B50" s="538"/>
      <c r="C50" s="538"/>
      <c r="D50" s="538"/>
      <c r="E50" s="538"/>
      <c r="F50" s="538"/>
      <c r="G50" s="538"/>
      <c r="H50" s="538"/>
      <c r="I50" s="538"/>
      <c r="J50" s="538"/>
      <c r="K50" s="537"/>
      <c r="L50" s="538"/>
    </row>
    <row r="51" spans="1:12" ht="12.75">
      <c r="A51" s="543" t="s">
        <v>553</v>
      </c>
      <c r="B51" s="538"/>
      <c r="C51" s="538"/>
      <c r="D51" s="538"/>
      <c r="E51" s="538"/>
      <c r="F51" s="538"/>
      <c r="G51" s="538"/>
      <c r="H51" s="538"/>
      <c r="I51" s="538"/>
      <c r="J51" s="538"/>
      <c r="K51" s="537"/>
      <c r="L51" s="538"/>
    </row>
    <row r="52" spans="1:12" ht="12.75">
      <c r="A52" s="543" t="s">
        <v>554</v>
      </c>
      <c r="B52" s="538"/>
      <c r="C52" s="538"/>
      <c r="D52" s="538"/>
      <c r="E52" s="538"/>
      <c r="F52" s="538"/>
      <c r="G52" s="538"/>
      <c r="H52" s="538"/>
      <c r="I52" s="538"/>
      <c r="J52" s="538"/>
      <c r="K52" s="537"/>
      <c r="L52" s="538"/>
    </row>
    <row r="53" spans="1:12" ht="12.75">
      <c r="A53" s="543" t="s">
        <v>555</v>
      </c>
      <c r="B53" s="538"/>
      <c r="C53" s="538"/>
      <c r="D53" s="538"/>
      <c r="E53" s="538"/>
      <c r="F53" s="538"/>
      <c r="G53" s="538"/>
      <c r="H53" s="538"/>
      <c r="I53" s="538"/>
      <c r="J53" s="538"/>
      <c r="K53" s="537"/>
      <c r="L53" s="538"/>
    </row>
    <row r="54" spans="1:12" ht="12">
      <c r="A54" s="171"/>
      <c r="B54" s="194"/>
      <c r="C54" s="194"/>
      <c r="D54" s="194"/>
      <c r="E54" s="194"/>
      <c r="F54" s="194"/>
      <c r="G54" s="194"/>
      <c r="H54" s="194"/>
      <c r="I54" s="194"/>
      <c r="J54" s="194"/>
      <c r="K54" s="304"/>
      <c r="L54" s="305"/>
    </row>
    <row r="55" spans="1:12" ht="12">
      <c r="A55" s="194"/>
      <c r="B55" s="194"/>
      <c r="C55" s="194"/>
      <c r="D55" s="194"/>
      <c r="E55" s="194"/>
      <c r="F55" s="194"/>
      <c r="G55" s="194"/>
      <c r="H55" s="194"/>
      <c r="I55" s="194"/>
      <c r="J55" s="194"/>
      <c r="K55" s="194"/>
      <c r="L55" s="194"/>
    </row>
    <row r="56" spans="1:12" ht="15">
      <c r="A56" s="572" t="s">
        <v>818</v>
      </c>
      <c r="B56" s="46"/>
      <c r="C56" s="46"/>
      <c r="D56" s="46"/>
      <c r="E56" s="46"/>
      <c r="F56" s="46"/>
      <c r="G56" s="46"/>
      <c r="H56" s="46"/>
      <c r="I56" s="46"/>
      <c r="J56" s="46"/>
      <c r="K56" s="46"/>
      <c r="L56" s="407"/>
    </row>
    <row r="57" spans="1:12" ht="24">
      <c r="A57" s="536"/>
      <c r="B57" s="535" t="s">
        <v>202</v>
      </c>
      <c r="C57" s="535" t="s">
        <v>203</v>
      </c>
      <c r="D57" s="535" t="s">
        <v>204</v>
      </c>
      <c r="E57" s="535" t="s">
        <v>218</v>
      </c>
      <c r="F57" s="535" t="s">
        <v>219</v>
      </c>
      <c r="G57" s="535" t="s">
        <v>189</v>
      </c>
      <c r="H57" s="535" t="s">
        <v>205</v>
      </c>
      <c r="I57" s="535" t="s">
        <v>206</v>
      </c>
      <c r="J57" s="535" t="s">
        <v>195</v>
      </c>
      <c r="K57" s="535" t="s">
        <v>535</v>
      </c>
      <c r="L57" s="535" t="s">
        <v>31</v>
      </c>
    </row>
    <row r="58" spans="1:12" ht="12">
      <c r="A58" s="534" t="s">
        <v>182</v>
      </c>
      <c r="B58" s="202">
        <v>130462.91892914927</v>
      </c>
      <c r="C58" s="202">
        <v>0</v>
      </c>
      <c r="D58" s="202">
        <v>0</v>
      </c>
      <c r="E58" s="202">
        <v>0</v>
      </c>
      <c r="F58" s="202">
        <v>0</v>
      </c>
      <c r="G58" s="202">
        <v>0</v>
      </c>
      <c r="H58" s="202">
        <v>0</v>
      </c>
      <c r="I58" s="202">
        <v>0</v>
      </c>
      <c r="J58" s="202">
        <v>0</v>
      </c>
      <c r="K58" s="202">
        <v>0</v>
      </c>
      <c r="L58" s="76">
        <v>130462.91892914927</v>
      </c>
    </row>
    <row r="59" spans="1:12" ht="12">
      <c r="A59" s="533" t="s">
        <v>526</v>
      </c>
      <c r="B59" s="112">
        <v>0</v>
      </c>
      <c r="C59" s="112">
        <v>0</v>
      </c>
      <c r="D59" s="112">
        <v>208.21791230000002</v>
      </c>
      <c r="E59" s="112">
        <v>0</v>
      </c>
      <c r="F59" s="112">
        <v>5.72602410325E-05</v>
      </c>
      <c r="G59" s="112">
        <v>0.01965452567964105</v>
      </c>
      <c r="H59" s="112">
        <v>0</v>
      </c>
      <c r="I59" s="112">
        <v>0</v>
      </c>
      <c r="J59" s="112">
        <v>0</v>
      </c>
      <c r="K59" s="112">
        <v>0</v>
      </c>
      <c r="L59" s="146">
        <v>208.2376240859207</v>
      </c>
    </row>
    <row r="60" spans="1:12" ht="12">
      <c r="A60" s="533" t="s">
        <v>62</v>
      </c>
      <c r="B60" s="112">
        <v>1419.43215612833</v>
      </c>
      <c r="C60" s="112">
        <v>951.2005640413619</v>
      </c>
      <c r="D60" s="112">
        <v>1438.8268226883665</v>
      </c>
      <c r="E60" s="112">
        <v>1390.110810438916</v>
      </c>
      <c r="F60" s="112">
        <v>475.2043720834942</v>
      </c>
      <c r="G60" s="112">
        <v>654.2249332211146</v>
      </c>
      <c r="H60" s="112">
        <v>1884.492309417717</v>
      </c>
      <c r="I60" s="112">
        <v>222.32557559000006</v>
      </c>
      <c r="J60" s="112">
        <v>-0.0002504897239911</v>
      </c>
      <c r="K60" s="112">
        <v>0</v>
      </c>
      <c r="L60" s="146">
        <v>8435.817293119579</v>
      </c>
    </row>
    <row r="61" spans="1:12" ht="12">
      <c r="A61" s="533" t="s">
        <v>63</v>
      </c>
      <c r="B61" s="112">
        <v>21244.169435661515</v>
      </c>
      <c r="C61" s="112">
        <v>48184.92788740021</v>
      </c>
      <c r="D61" s="112">
        <v>26552.37188091125</v>
      </c>
      <c r="E61" s="112">
        <v>13978.177532040128</v>
      </c>
      <c r="F61" s="112">
        <v>19846.114310068406</v>
      </c>
      <c r="G61" s="112">
        <v>35677.960114354464</v>
      </c>
      <c r="H61" s="112">
        <v>119100.29543591526</v>
      </c>
      <c r="I61" s="112">
        <v>44652.38516334535</v>
      </c>
      <c r="J61" s="112">
        <v>38373.42380966186</v>
      </c>
      <c r="K61" s="112">
        <v>0</v>
      </c>
      <c r="L61" s="146">
        <v>367609.8255693585</v>
      </c>
    </row>
    <row r="62" spans="1:12" ht="12">
      <c r="A62" s="533" t="s">
        <v>67</v>
      </c>
      <c r="B62" s="112">
        <v>0</v>
      </c>
      <c r="C62" s="112">
        <v>576.8874664152148</v>
      </c>
      <c r="D62" s="112">
        <v>1910.1413221649627</v>
      </c>
      <c r="E62" s="112">
        <v>5189.2580022736465</v>
      </c>
      <c r="F62" s="112">
        <v>1139.8462590248648</v>
      </c>
      <c r="G62" s="112">
        <v>6690.934942911837</v>
      </c>
      <c r="H62" s="112">
        <v>13110.535559528074</v>
      </c>
      <c r="I62" s="112">
        <v>10235.572383673934</v>
      </c>
      <c r="J62" s="112">
        <v>145.82834824105527</v>
      </c>
      <c r="K62" s="112">
        <v>75781.53718527373</v>
      </c>
      <c r="L62" s="146">
        <v>114780.54146950733</v>
      </c>
    </row>
    <row r="63" spans="1:12" ht="12">
      <c r="A63" s="532" t="s">
        <v>39</v>
      </c>
      <c r="B63" s="170">
        <v>0</v>
      </c>
      <c r="C63" s="170">
        <v>3871.9499514744703</v>
      </c>
      <c r="D63" s="170">
        <v>67.24987961049376</v>
      </c>
      <c r="E63" s="170">
        <v>223.13269634596682</v>
      </c>
      <c r="F63" s="170">
        <v>28.279930210523943</v>
      </c>
      <c r="G63" s="170">
        <v>34.73044172964461</v>
      </c>
      <c r="H63" s="170">
        <v>44.133658200268535</v>
      </c>
      <c r="I63" s="170">
        <v>1.721977129946045</v>
      </c>
      <c r="J63" s="170">
        <v>139.04687093995534</v>
      </c>
      <c r="K63" s="170">
        <v>25110.29910481781</v>
      </c>
      <c r="L63" s="531">
        <v>29520.544510459076</v>
      </c>
    </row>
    <row r="64" spans="1:12" ht="12.75" thickBot="1">
      <c r="A64" s="530" t="s">
        <v>31</v>
      </c>
      <c r="B64" s="430">
        <v>153126.5205209391</v>
      </c>
      <c r="C64" s="430">
        <v>53584.96586933126</v>
      </c>
      <c r="D64" s="430">
        <v>30176.807817675075</v>
      </c>
      <c r="E64" s="430">
        <v>20780.679041098658</v>
      </c>
      <c r="F64" s="430">
        <v>21489.44492864753</v>
      </c>
      <c r="G64" s="430">
        <v>43057.87008674274</v>
      </c>
      <c r="H64" s="430">
        <v>134139.45696306133</v>
      </c>
      <c r="I64" s="430">
        <v>55112.00509973924</v>
      </c>
      <c r="J64" s="430">
        <v>38658.29877835314</v>
      </c>
      <c r="K64" s="430">
        <v>100891.83629009154</v>
      </c>
      <c r="L64" s="430">
        <v>651017.8853956796</v>
      </c>
    </row>
    <row r="65" spans="1:12" ht="12">
      <c r="A65" s="529"/>
      <c r="B65" s="146"/>
      <c r="C65" s="146"/>
      <c r="D65" s="146"/>
      <c r="E65" s="146"/>
      <c r="F65" s="146"/>
      <c r="G65" s="146"/>
      <c r="H65" s="146"/>
      <c r="I65" s="146"/>
      <c r="J65" s="146"/>
      <c r="K65" s="146"/>
      <c r="L65" s="146"/>
    </row>
    <row r="66" spans="1:12" ht="24">
      <c r="A66" s="536"/>
      <c r="B66" s="75" t="s">
        <v>202</v>
      </c>
      <c r="C66" s="75" t="s">
        <v>203</v>
      </c>
      <c r="D66" s="75" t="s">
        <v>204</v>
      </c>
      <c r="E66" s="75" t="s">
        <v>218</v>
      </c>
      <c r="F66" s="75" t="s">
        <v>219</v>
      </c>
      <c r="G66" s="75" t="s">
        <v>189</v>
      </c>
      <c r="H66" s="75" t="s">
        <v>205</v>
      </c>
      <c r="I66" s="75" t="s">
        <v>206</v>
      </c>
      <c r="J66" s="75" t="s">
        <v>195</v>
      </c>
      <c r="K66" s="75" t="s">
        <v>535</v>
      </c>
      <c r="L66" s="75" t="s">
        <v>31</v>
      </c>
    </row>
    <row r="67" spans="1:12" ht="12">
      <c r="A67" s="534" t="s">
        <v>207</v>
      </c>
      <c r="B67" s="202">
        <v>14977.332901428093</v>
      </c>
      <c r="C67" s="202">
        <v>4804.225525407891</v>
      </c>
      <c r="D67" s="202">
        <v>15269.216830184612</v>
      </c>
      <c r="E67" s="202">
        <v>1.672486583074009</v>
      </c>
      <c r="F67" s="202">
        <v>1641.5651457734525</v>
      </c>
      <c r="G67" s="202">
        <v>440.2632957695998</v>
      </c>
      <c r="H67" s="202">
        <v>203.52236159026555</v>
      </c>
      <c r="I67" s="202">
        <v>247.26013375</v>
      </c>
      <c r="J67" s="202">
        <v>95.0952690705981</v>
      </c>
      <c r="K67" s="202">
        <v>0</v>
      </c>
      <c r="L67" s="146">
        <v>37680.153949557585</v>
      </c>
    </row>
    <row r="68" spans="1:12" ht="12">
      <c r="A68" s="533" t="s">
        <v>183</v>
      </c>
      <c r="B68" s="112">
        <v>184501.78054301674</v>
      </c>
      <c r="C68" s="112">
        <v>75100.87251794503</v>
      </c>
      <c r="D68" s="112">
        <v>2968.788997436189</v>
      </c>
      <c r="E68" s="112">
        <v>3719.4762974524865</v>
      </c>
      <c r="F68" s="112">
        <v>4483.787885005831</v>
      </c>
      <c r="G68" s="112">
        <v>1971.4020032395076</v>
      </c>
      <c r="H68" s="112">
        <v>4204.702091037401</v>
      </c>
      <c r="I68" s="112">
        <v>4787.7423714189035</v>
      </c>
      <c r="J68" s="112">
        <v>2334.0389793574946</v>
      </c>
      <c r="K68" s="112">
        <v>0</v>
      </c>
      <c r="L68" s="146">
        <v>284072.59168590955</v>
      </c>
    </row>
    <row r="69" spans="1:12" ht="12">
      <c r="A69" s="533" t="s">
        <v>75</v>
      </c>
      <c r="B69" s="112">
        <v>0</v>
      </c>
      <c r="C69" s="112">
        <v>7806.028633525879</v>
      </c>
      <c r="D69" s="112">
        <v>244.81695285000004</v>
      </c>
      <c r="E69" s="112">
        <v>5381.91702716</v>
      </c>
      <c r="F69" s="112">
        <v>22933.068893239997</v>
      </c>
      <c r="G69" s="112">
        <v>54514.93751174</v>
      </c>
      <c r="H69" s="112">
        <v>67805.11541683535</v>
      </c>
      <c r="I69" s="112">
        <v>32840.00668164</v>
      </c>
      <c r="J69" s="112">
        <v>408.68196001</v>
      </c>
      <c r="K69" s="112">
        <v>0</v>
      </c>
      <c r="L69" s="146">
        <v>191934.57307700123</v>
      </c>
    </row>
    <row r="70" spans="1:12" ht="12">
      <c r="A70" s="533" t="s">
        <v>76</v>
      </c>
      <c r="B70" s="112">
        <v>0</v>
      </c>
      <c r="C70" s="112">
        <v>0.0727685</v>
      </c>
      <c r="D70" s="112">
        <v>0.19559235000000003</v>
      </c>
      <c r="E70" s="112">
        <v>1.90387877</v>
      </c>
      <c r="F70" s="112">
        <v>0.7710875500000001</v>
      </c>
      <c r="G70" s="112">
        <v>46.20351791</v>
      </c>
      <c r="H70" s="112">
        <v>694.8466290100001</v>
      </c>
      <c r="I70" s="112">
        <v>59.29934928</v>
      </c>
      <c r="J70" s="112">
        <v>4.3053067700000005</v>
      </c>
      <c r="K70" s="528">
        <v>20227.0147433696</v>
      </c>
      <c r="L70" s="146">
        <v>21034.6128735096</v>
      </c>
    </row>
    <row r="71" spans="1:12" ht="12">
      <c r="A71" s="532" t="s">
        <v>39</v>
      </c>
      <c r="B71" s="170">
        <v>0</v>
      </c>
      <c r="C71" s="170">
        <v>4189.223257568028</v>
      </c>
      <c r="D71" s="170">
        <v>1023.9150389244311</v>
      </c>
      <c r="E71" s="170">
        <v>58.44699681372087</v>
      </c>
      <c r="F71" s="170">
        <v>183.01969098958233</v>
      </c>
      <c r="G71" s="170">
        <v>227.3034291931017</v>
      </c>
      <c r="H71" s="170">
        <v>905.3047261584682</v>
      </c>
      <c r="I71" s="170">
        <v>19896.899700587965</v>
      </c>
      <c r="J71" s="170">
        <v>974.9897547174548</v>
      </c>
      <c r="K71" s="170">
        <v>63692.525284654716</v>
      </c>
      <c r="L71" s="146">
        <v>91151.62787960746</v>
      </c>
    </row>
    <row r="72" spans="1:12" ht="12.75" thickBot="1">
      <c r="A72" s="530" t="s">
        <v>31</v>
      </c>
      <c r="B72" s="430">
        <v>199479.11344444484</v>
      </c>
      <c r="C72" s="430">
        <v>91900.42270294683</v>
      </c>
      <c r="D72" s="430">
        <v>19506.93341174523</v>
      </c>
      <c r="E72" s="430">
        <v>9163.41668677928</v>
      </c>
      <c r="F72" s="430">
        <v>29242.212702558867</v>
      </c>
      <c r="G72" s="430">
        <v>57200.10975785221</v>
      </c>
      <c r="H72" s="430">
        <v>73813.49122463149</v>
      </c>
      <c r="I72" s="430">
        <v>57831.20823667687</v>
      </c>
      <c r="J72" s="430">
        <v>3817.1112699255473</v>
      </c>
      <c r="K72" s="430">
        <v>83919.54002802432</v>
      </c>
      <c r="L72" s="430">
        <v>625873.5594655855</v>
      </c>
    </row>
    <row r="73" spans="1:12" ht="12.75">
      <c r="A73" s="527"/>
      <c r="B73" s="146"/>
      <c r="C73" s="146"/>
      <c r="D73" s="146"/>
      <c r="E73" s="146"/>
      <c r="F73" s="146"/>
      <c r="G73" s="146"/>
      <c r="H73" s="146"/>
      <c r="I73" s="146"/>
      <c r="J73" s="146"/>
      <c r="K73" s="146"/>
      <c r="L73" s="146"/>
    </row>
    <row r="74" spans="1:12" ht="12.75">
      <c r="A74" s="527"/>
      <c r="B74" s="3"/>
      <c r="C74" s="3"/>
      <c r="D74" s="3"/>
      <c r="E74" s="3"/>
      <c r="F74" s="3"/>
      <c r="G74" s="3"/>
      <c r="H74" s="3"/>
      <c r="I74" s="3"/>
      <c r="J74" s="3"/>
      <c r="K74" s="3"/>
      <c r="L74" s="21"/>
    </row>
    <row r="75" spans="1:12" ht="15">
      <c r="A75" s="572" t="s">
        <v>820</v>
      </c>
      <c r="B75" s="46"/>
      <c r="C75" s="46"/>
      <c r="D75" s="46"/>
      <c r="E75" s="46"/>
      <c r="F75" s="46"/>
      <c r="G75" s="46"/>
      <c r="H75" s="46"/>
      <c r="I75" s="46"/>
      <c r="J75" s="46"/>
      <c r="K75" s="46"/>
      <c r="L75" s="407"/>
    </row>
    <row r="76" spans="1:12" ht="24">
      <c r="A76" s="526"/>
      <c r="B76" s="525" t="s">
        <v>202</v>
      </c>
      <c r="C76" s="525" t="s">
        <v>203</v>
      </c>
      <c r="D76" s="525" t="s">
        <v>204</v>
      </c>
      <c r="E76" s="525" t="s">
        <v>218</v>
      </c>
      <c r="F76" s="525" t="s">
        <v>219</v>
      </c>
      <c r="G76" s="525" t="s">
        <v>189</v>
      </c>
      <c r="H76" s="525" t="s">
        <v>205</v>
      </c>
      <c r="I76" s="525" t="s">
        <v>206</v>
      </c>
      <c r="J76" s="525" t="s">
        <v>195</v>
      </c>
      <c r="K76" s="525" t="s">
        <v>535</v>
      </c>
      <c r="L76" s="525" t="s">
        <v>31</v>
      </c>
    </row>
    <row r="77" spans="1:12" ht="12">
      <c r="A77" s="524" t="s">
        <v>182</v>
      </c>
      <c r="B77" s="523">
        <v>117190.62902668212</v>
      </c>
      <c r="C77" s="523">
        <v>0</v>
      </c>
      <c r="D77" s="523">
        <v>0</v>
      </c>
      <c r="E77" s="523">
        <v>0</v>
      </c>
      <c r="F77" s="523">
        <v>0</v>
      </c>
      <c r="G77" s="523">
        <v>0</v>
      </c>
      <c r="H77" s="523">
        <v>0</v>
      </c>
      <c r="I77" s="523">
        <v>0</v>
      </c>
      <c r="J77" s="523">
        <v>0</v>
      </c>
      <c r="K77" s="523">
        <v>0</v>
      </c>
      <c r="L77" s="522">
        <v>117190.62902668212</v>
      </c>
    </row>
    <row r="78" spans="1:12" ht="12">
      <c r="A78" s="521" t="s">
        <v>526</v>
      </c>
      <c r="B78" s="520">
        <v>0</v>
      </c>
      <c r="C78" s="520">
        <v>13.892316060000002</v>
      </c>
      <c r="D78" s="520">
        <v>0</v>
      </c>
      <c r="E78" s="520">
        <v>0</v>
      </c>
      <c r="F78" s="520">
        <v>0</v>
      </c>
      <c r="G78" s="520">
        <v>0</v>
      </c>
      <c r="H78" s="520">
        <v>0</v>
      </c>
      <c r="I78" s="520">
        <v>0</v>
      </c>
      <c r="J78" s="520">
        <v>0</v>
      </c>
      <c r="K78" s="520">
        <v>0</v>
      </c>
      <c r="L78" s="519">
        <v>13.892316060000002</v>
      </c>
    </row>
    <row r="79" spans="1:12" ht="12">
      <c r="A79" s="521" t="s">
        <v>62</v>
      </c>
      <c r="B79" s="520">
        <v>5609.112182123292</v>
      </c>
      <c r="C79" s="520">
        <v>19043.440727129564</v>
      </c>
      <c r="D79" s="520">
        <v>3580.303079085526</v>
      </c>
      <c r="E79" s="520">
        <v>2328.550839348674</v>
      </c>
      <c r="F79" s="520">
        <v>2392.755813856958</v>
      </c>
      <c r="G79" s="520">
        <v>34.782062769999996</v>
      </c>
      <c r="H79" s="520">
        <v>6.987331950000001</v>
      </c>
      <c r="I79" s="520">
        <v>0</v>
      </c>
      <c r="J79" s="520">
        <v>-0.02091212</v>
      </c>
      <c r="K79" s="520">
        <v>0</v>
      </c>
      <c r="L79" s="519">
        <v>32995.911124144004</v>
      </c>
    </row>
    <row r="80" spans="1:12" ht="12">
      <c r="A80" s="521" t="s">
        <v>63</v>
      </c>
      <c r="B80" s="520">
        <v>6485.8600091035405</v>
      </c>
      <c r="C80" s="520">
        <v>46950.29241405073</v>
      </c>
      <c r="D80" s="520">
        <v>15814.735754599573</v>
      </c>
      <c r="E80" s="520">
        <v>3897.7181501151445</v>
      </c>
      <c r="F80" s="520">
        <v>5874.769630026731</v>
      </c>
      <c r="G80" s="520">
        <v>11117.399950989322</v>
      </c>
      <c r="H80" s="520">
        <v>43289.25843327482</v>
      </c>
      <c r="I80" s="520">
        <v>15987.891145606438</v>
      </c>
      <c r="J80" s="520">
        <v>2308.6808439383694</v>
      </c>
      <c r="K80" s="520">
        <v>0</v>
      </c>
      <c r="L80" s="519">
        <v>151726.60633170468</v>
      </c>
    </row>
    <row r="81" spans="1:12" ht="12">
      <c r="A81" s="521" t="s">
        <v>67</v>
      </c>
      <c r="B81" s="520">
        <v>0</v>
      </c>
      <c r="C81" s="520">
        <v>1972.8699975527593</v>
      </c>
      <c r="D81" s="520">
        <v>434.9106397469366</v>
      </c>
      <c r="E81" s="520">
        <v>3707.4653163392295</v>
      </c>
      <c r="F81" s="520">
        <v>9684.236209524079</v>
      </c>
      <c r="G81" s="520">
        <v>9541.760664506075</v>
      </c>
      <c r="H81" s="520">
        <v>17082.73765767406</v>
      </c>
      <c r="I81" s="520">
        <v>1.189612533813845</v>
      </c>
      <c r="J81" s="520">
        <v>3.7533658533773737</v>
      </c>
      <c r="K81" s="520">
        <v>33847.91400600766</v>
      </c>
      <c r="L81" s="519">
        <v>76276.837469738</v>
      </c>
    </row>
    <row r="82" spans="1:12" ht="12">
      <c r="A82" s="518" t="s">
        <v>39</v>
      </c>
      <c r="B82" s="517">
        <v>0</v>
      </c>
      <c r="C82" s="517">
        <v>1841.4795145537391</v>
      </c>
      <c r="D82" s="517">
        <v>0.16439861742156733</v>
      </c>
      <c r="E82" s="517">
        <v>0.1576682990291306</v>
      </c>
      <c r="F82" s="517">
        <v>-0.12941993301910643</v>
      </c>
      <c r="G82" s="517">
        <v>-0.014303439769416573</v>
      </c>
      <c r="H82" s="517">
        <v>1.916589905662373</v>
      </c>
      <c r="I82" s="517">
        <v>0</v>
      </c>
      <c r="J82" s="517">
        <v>26.39746543109749</v>
      </c>
      <c r="K82" s="517">
        <v>2023.4986813212183</v>
      </c>
      <c r="L82" s="516">
        <v>3893.4705947553794</v>
      </c>
    </row>
    <row r="83" spans="1:12" ht="12.75" thickBot="1">
      <c r="A83" s="515" t="s">
        <v>31</v>
      </c>
      <c r="B83" s="514">
        <v>129285.60121790896</v>
      </c>
      <c r="C83" s="514">
        <v>69821.97496934679</v>
      </c>
      <c r="D83" s="514">
        <v>19830.113872049456</v>
      </c>
      <c r="E83" s="514">
        <v>9933.891974102078</v>
      </c>
      <c r="F83" s="514">
        <v>17951.63223347475</v>
      </c>
      <c r="G83" s="514">
        <v>20693.928374825628</v>
      </c>
      <c r="H83" s="514">
        <v>60380.90001280454</v>
      </c>
      <c r="I83" s="514">
        <v>15989.080758140251</v>
      </c>
      <c r="J83" s="514">
        <v>2338.8107631028442</v>
      </c>
      <c r="K83" s="514">
        <v>35871.41268732888</v>
      </c>
      <c r="L83" s="514">
        <v>382097.3468630841</v>
      </c>
    </row>
    <row r="84" spans="1:12" ht="12">
      <c r="A84" s="513"/>
      <c r="B84" s="519"/>
      <c r="C84" s="519"/>
      <c r="D84" s="519"/>
      <c r="E84" s="519"/>
      <c r="F84" s="519"/>
      <c r="G84" s="519"/>
      <c r="H84" s="519"/>
      <c r="I84" s="519"/>
      <c r="J84" s="519"/>
      <c r="K84" s="519"/>
      <c r="L84" s="519"/>
    </row>
    <row r="85" spans="1:12" ht="24">
      <c r="A85" s="526"/>
      <c r="B85" s="512" t="s">
        <v>202</v>
      </c>
      <c r="C85" s="512" t="s">
        <v>203</v>
      </c>
      <c r="D85" s="512" t="s">
        <v>204</v>
      </c>
      <c r="E85" s="512" t="s">
        <v>218</v>
      </c>
      <c r="F85" s="512" t="s">
        <v>219</v>
      </c>
      <c r="G85" s="512" t="s">
        <v>189</v>
      </c>
      <c r="H85" s="512" t="s">
        <v>205</v>
      </c>
      <c r="I85" s="512" t="s">
        <v>206</v>
      </c>
      <c r="J85" s="512" t="s">
        <v>195</v>
      </c>
      <c r="K85" s="512" t="s">
        <v>535</v>
      </c>
      <c r="L85" s="512" t="s">
        <v>31</v>
      </c>
    </row>
    <row r="86" spans="1:12" ht="12">
      <c r="A86" s="524" t="s">
        <v>207</v>
      </c>
      <c r="B86" s="523">
        <v>9660.046260363379</v>
      </c>
      <c r="C86" s="523">
        <v>9660.88016565889</v>
      </c>
      <c r="D86" s="523">
        <v>12276.50710822113</v>
      </c>
      <c r="E86" s="523">
        <v>2817.124553427389</v>
      </c>
      <c r="F86" s="523">
        <v>2595.0225001999997</v>
      </c>
      <c r="G86" s="523">
        <v>0</v>
      </c>
      <c r="H86" s="523">
        <v>0</v>
      </c>
      <c r="I86" s="523">
        <v>0</v>
      </c>
      <c r="J86" s="523">
        <v>0</v>
      </c>
      <c r="K86" s="523">
        <v>0</v>
      </c>
      <c r="L86" s="519">
        <v>37009.58058787079</v>
      </c>
    </row>
    <row r="87" spans="1:12" ht="12">
      <c r="A87" s="521" t="s">
        <v>183</v>
      </c>
      <c r="B87" s="520">
        <v>123057.88852410504</v>
      </c>
      <c r="C87" s="520">
        <v>77113.09988995593</v>
      </c>
      <c r="D87" s="520">
        <v>2433.4871775742836</v>
      </c>
      <c r="E87" s="520">
        <v>3564.6428322621027</v>
      </c>
      <c r="F87" s="520">
        <v>5687.634217613779</v>
      </c>
      <c r="G87" s="520">
        <v>29.436591079427515</v>
      </c>
      <c r="H87" s="520">
        <v>12.417197262237538</v>
      </c>
      <c r="I87" s="520">
        <v>0.6303824702365459</v>
      </c>
      <c r="J87" s="520">
        <v>0.05887050311986305</v>
      </c>
      <c r="K87" s="520">
        <v>0</v>
      </c>
      <c r="L87" s="519">
        <v>211899.29568282614</v>
      </c>
    </row>
    <row r="88" spans="1:12" ht="12">
      <c r="A88" s="521" t="s">
        <v>75</v>
      </c>
      <c r="B88" s="520">
        <v>0</v>
      </c>
      <c r="C88" s="520">
        <v>36476.769542899994</v>
      </c>
      <c r="D88" s="520">
        <v>77988.80531082</v>
      </c>
      <c r="E88" s="520">
        <v>86072.11140883</v>
      </c>
      <c r="F88" s="520">
        <v>36968.00729791</v>
      </c>
      <c r="G88" s="520">
        <v>37473.76590735</v>
      </c>
      <c r="H88" s="520">
        <v>37438.37349469</v>
      </c>
      <c r="I88" s="520">
        <v>137.56682426</v>
      </c>
      <c r="J88" s="520">
        <v>502.29322648000004</v>
      </c>
      <c r="K88" s="520">
        <v>0</v>
      </c>
      <c r="L88" s="519">
        <v>313057.69301324</v>
      </c>
    </row>
    <row r="89" spans="1:12" ht="12">
      <c r="A89" s="521" t="s">
        <v>76</v>
      </c>
      <c r="B89" s="520">
        <v>0</v>
      </c>
      <c r="C89" s="520">
        <v>792.91354395</v>
      </c>
      <c r="D89" s="520">
        <v>0.9079482099999999</v>
      </c>
      <c r="E89" s="520">
        <v>0.24537453</v>
      </c>
      <c r="F89" s="520">
        <v>1286.86041698</v>
      </c>
      <c r="G89" s="520">
        <v>33.48314887</v>
      </c>
      <c r="H89" s="520">
        <v>117.37478114</v>
      </c>
      <c r="I89" s="520">
        <v>9.657263260000002</v>
      </c>
      <c r="J89" s="520">
        <v>0</v>
      </c>
      <c r="K89" s="528">
        <v>17258.8654891652</v>
      </c>
      <c r="L89" s="519">
        <v>19500.3079661052</v>
      </c>
    </row>
    <row r="90" spans="1:12" ht="12">
      <c r="A90" s="518" t="s">
        <v>39</v>
      </c>
      <c r="B90" s="517">
        <v>0</v>
      </c>
      <c r="C90" s="517">
        <v>629.4775630076615</v>
      </c>
      <c r="D90" s="517">
        <v>378.00627440562425</v>
      </c>
      <c r="E90" s="517">
        <v>3.988590431726705</v>
      </c>
      <c r="F90" s="517">
        <v>12.923172514365444</v>
      </c>
      <c r="G90" s="517">
        <v>32.3330658972646</v>
      </c>
      <c r="H90" s="517">
        <v>148.58980942260214</v>
      </c>
      <c r="I90" s="517">
        <v>28.58486950537992</v>
      </c>
      <c r="J90" s="517">
        <v>15781.30669449604</v>
      </c>
      <c r="K90" s="517">
        <v>3413.1720134387488</v>
      </c>
      <c r="L90" s="519">
        <v>20428.382053119414</v>
      </c>
    </row>
    <row r="91" spans="1:12" ht="12.75" thickBot="1">
      <c r="A91" s="515" t="s">
        <v>31</v>
      </c>
      <c r="B91" s="514">
        <v>132717.93478446844</v>
      </c>
      <c r="C91" s="514">
        <v>124673.14070547247</v>
      </c>
      <c r="D91" s="514">
        <v>93077.71381923104</v>
      </c>
      <c r="E91" s="514">
        <v>92458.11275948121</v>
      </c>
      <c r="F91" s="514">
        <v>46550.44760521815</v>
      </c>
      <c r="G91" s="514">
        <v>37569.018713196696</v>
      </c>
      <c r="H91" s="514">
        <v>37716.75528251484</v>
      </c>
      <c r="I91" s="514">
        <v>176.43933949561648</v>
      </c>
      <c r="J91" s="514">
        <v>16283.65879147916</v>
      </c>
      <c r="K91" s="514">
        <v>20672.037502603947</v>
      </c>
      <c r="L91" s="514">
        <v>601895.2593031614</v>
      </c>
    </row>
    <row r="92" spans="1:12" ht="12.75">
      <c r="A92" s="511"/>
      <c r="B92" s="519"/>
      <c r="C92" s="519"/>
      <c r="D92" s="519"/>
      <c r="E92" s="519"/>
      <c r="F92" s="519"/>
      <c r="G92" s="519"/>
      <c r="H92" s="519"/>
      <c r="I92" s="519"/>
      <c r="J92" s="519"/>
      <c r="K92" s="519"/>
      <c r="L92" s="519"/>
    </row>
    <row r="93" spans="1:12" ht="12.75">
      <c r="A93" s="511"/>
      <c r="B93" s="510"/>
      <c r="C93" s="510"/>
      <c r="D93" s="510"/>
      <c r="E93" s="510"/>
      <c r="F93" s="510"/>
      <c r="G93" s="510"/>
      <c r="H93" s="510"/>
      <c r="I93" s="510"/>
      <c r="J93" s="510"/>
      <c r="K93" s="510"/>
      <c r="L93" s="510"/>
    </row>
    <row r="94" spans="1:12" ht="15">
      <c r="A94" s="509" t="s">
        <v>821</v>
      </c>
      <c r="B94" s="508"/>
      <c r="C94" s="508"/>
      <c r="D94" s="508"/>
      <c r="E94" s="508"/>
      <c r="F94" s="508"/>
      <c r="G94" s="508"/>
      <c r="H94" s="508"/>
      <c r="I94" s="508"/>
      <c r="J94" s="508"/>
      <c r="K94" s="508"/>
      <c r="L94" s="507"/>
    </row>
    <row r="95" spans="1:12" ht="24">
      <c r="A95" s="526"/>
      <c r="B95" s="512" t="s">
        <v>202</v>
      </c>
      <c r="C95" s="512" t="s">
        <v>203</v>
      </c>
      <c r="D95" s="512" t="s">
        <v>204</v>
      </c>
      <c r="E95" s="512" t="s">
        <v>218</v>
      </c>
      <c r="F95" s="512" t="s">
        <v>219</v>
      </c>
      <c r="G95" s="512" t="s">
        <v>189</v>
      </c>
      <c r="H95" s="512" t="s">
        <v>205</v>
      </c>
      <c r="I95" s="512" t="s">
        <v>206</v>
      </c>
      <c r="J95" s="512" t="s">
        <v>195</v>
      </c>
      <c r="K95" s="512" t="s">
        <v>535</v>
      </c>
      <c r="L95" s="512" t="s">
        <v>31</v>
      </c>
    </row>
    <row r="96" spans="1:12" ht="12">
      <c r="A96" s="524" t="s">
        <v>182</v>
      </c>
      <c r="B96" s="523">
        <v>301.77862036923227</v>
      </c>
      <c r="C96" s="523">
        <v>0</v>
      </c>
      <c r="D96" s="523">
        <v>0</v>
      </c>
      <c r="E96" s="523">
        <v>0</v>
      </c>
      <c r="F96" s="523">
        <v>0</v>
      </c>
      <c r="G96" s="523">
        <v>0</v>
      </c>
      <c r="H96" s="523">
        <v>0</v>
      </c>
      <c r="I96" s="523">
        <v>0</v>
      </c>
      <c r="J96" s="523">
        <v>0</v>
      </c>
      <c r="K96" s="523">
        <v>0</v>
      </c>
      <c r="L96" s="522">
        <v>301.77862036923227</v>
      </c>
    </row>
    <row r="97" spans="1:12" ht="12">
      <c r="A97" s="521" t="s">
        <v>526</v>
      </c>
      <c r="B97" s="520">
        <v>0</v>
      </c>
      <c r="C97" s="520">
        <v>0</v>
      </c>
      <c r="D97" s="520">
        <v>0</v>
      </c>
      <c r="E97" s="520">
        <v>0</v>
      </c>
      <c r="F97" s="520">
        <v>0</v>
      </c>
      <c r="G97" s="520">
        <v>0</v>
      </c>
      <c r="H97" s="520">
        <v>0</v>
      </c>
      <c r="I97" s="520">
        <v>0</v>
      </c>
      <c r="J97" s="520">
        <v>0</v>
      </c>
      <c r="K97" s="520">
        <v>0</v>
      </c>
      <c r="L97" s="519">
        <v>0</v>
      </c>
    </row>
    <row r="98" spans="1:12" ht="12">
      <c r="A98" s="521" t="s">
        <v>62</v>
      </c>
      <c r="B98" s="520">
        <v>3281.547416324149</v>
      </c>
      <c r="C98" s="520">
        <v>3039.0403868384324</v>
      </c>
      <c r="D98" s="520">
        <v>394.41538039</v>
      </c>
      <c r="E98" s="520">
        <v>23.094542820000004</v>
      </c>
      <c r="F98" s="520">
        <v>162.56880825394816</v>
      </c>
      <c r="G98" s="520">
        <v>151.56225349999997</v>
      </c>
      <c r="H98" s="520">
        <v>172.53219047</v>
      </c>
      <c r="I98" s="520">
        <v>0</v>
      </c>
      <c r="J98" s="520">
        <v>-0.00013695</v>
      </c>
      <c r="K98" s="520">
        <v>0</v>
      </c>
      <c r="L98" s="519">
        <v>7224.760841646531</v>
      </c>
    </row>
    <row r="99" spans="1:12" ht="12">
      <c r="A99" s="521" t="s">
        <v>63</v>
      </c>
      <c r="B99" s="520">
        <v>35131.386346417814</v>
      </c>
      <c r="C99" s="520">
        <v>131374.66469105158</v>
      </c>
      <c r="D99" s="520">
        <v>50849.252101681974</v>
      </c>
      <c r="E99" s="520">
        <v>83096.66905545467</v>
      </c>
      <c r="F99" s="520">
        <v>167170.385182436</v>
      </c>
      <c r="G99" s="520">
        <v>279258.8816569494</v>
      </c>
      <c r="H99" s="520">
        <v>209231.09584358105</v>
      </c>
      <c r="I99" s="520">
        <v>34065.160773928066</v>
      </c>
      <c r="J99" s="520">
        <v>15799.532050449876</v>
      </c>
      <c r="K99" s="520">
        <v>0</v>
      </c>
      <c r="L99" s="519">
        <v>1005977.0277019504</v>
      </c>
    </row>
    <row r="100" spans="1:12" ht="12">
      <c r="A100" s="521" t="s">
        <v>67</v>
      </c>
      <c r="B100" s="520">
        <v>0</v>
      </c>
      <c r="C100" s="520">
        <v>39588.606349855596</v>
      </c>
      <c r="D100" s="520">
        <v>2818.0037509805916</v>
      </c>
      <c r="E100" s="520">
        <v>2288.159873644304</v>
      </c>
      <c r="F100" s="520">
        <v>2818.940730867787</v>
      </c>
      <c r="G100" s="520">
        <v>17140.422611112277</v>
      </c>
      <c r="H100" s="520">
        <v>32327.687756026797</v>
      </c>
      <c r="I100" s="520">
        <v>3380.660148201633</v>
      </c>
      <c r="J100" s="520">
        <v>1276.8408042585158</v>
      </c>
      <c r="K100" s="520">
        <v>348234.2411893333</v>
      </c>
      <c r="L100" s="519">
        <v>449873.5632142808</v>
      </c>
    </row>
    <row r="101" spans="1:12" ht="12">
      <c r="A101" s="518" t="s">
        <v>39</v>
      </c>
      <c r="B101" s="517">
        <v>0</v>
      </c>
      <c r="C101" s="517">
        <v>7110.649691264264</v>
      </c>
      <c r="D101" s="517">
        <v>23.52541959439385</v>
      </c>
      <c r="E101" s="517">
        <v>54.05778686247757</v>
      </c>
      <c r="F101" s="517">
        <v>5.156691576040419</v>
      </c>
      <c r="G101" s="517">
        <v>0.2720345053996676</v>
      </c>
      <c r="H101" s="517">
        <v>0</v>
      </c>
      <c r="I101" s="517">
        <v>0</v>
      </c>
      <c r="J101" s="517">
        <v>214.34907944358284</v>
      </c>
      <c r="K101" s="517">
        <v>7326.6790421968635</v>
      </c>
      <c r="L101" s="516">
        <v>14734.689745443022</v>
      </c>
    </row>
    <row r="102" spans="1:12" ht="12.75" thickBot="1">
      <c r="A102" s="515" t="s">
        <v>31</v>
      </c>
      <c r="B102" s="514">
        <v>38714.7123831112</v>
      </c>
      <c r="C102" s="514">
        <v>181112.96111900988</v>
      </c>
      <c r="D102" s="514">
        <v>54085.196652646955</v>
      </c>
      <c r="E102" s="514">
        <v>85461.98125878145</v>
      </c>
      <c r="F102" s="514">
        <v>170157.05141313377</v>
      </c>
      <c r="G102" s="514">
        <v>296551.1385560671</v>
      </c>
      <c r="H102" s="514">
        <v>241731.31579007785</v>
      </c>
      <c r="I102" s="514">
        <v>37445.8209221297</v>
      </c>
      <c r="J102" s="514">
        <v>17290.72179720197</v>
      </c>
      <c r="K102" s="514">
        <v>355560.9202315302</v>
      </c>
      <c r="L102" s="514">
        <v>1478111.82012369</v>
      </c>
    </row>
    <row r="103" spans="1:12" ht="12">
      <c r="A103" s="513"/>
      <c r="B103" s="519"/>
      <c r="C103" s="519"/>
      <c r="D103" s="519"/>
      <c r="E103" s="519"/>
      <c r="F103" s="519"/>
      <c r="G103" s="519"/>
      <c r="H103" s="519"/>
      <c r="I103" s="519"/>
      <c r="J103" s="519"/>
      <c r="K103" s="519"/>
      <c r="L103" s="519"/>
    </row>
    <row r="104" spans="1:12" ht="24">
      <c r="A104" s="526"/>
      <c r="B104" s="512" t="s">
        <v>202</v>
      </c>
      <c r="C104" s="512" t="s">
        <v>203</v>
      </c>
      <c r="D104" s="512" t="s">
        <v>204</v>
      </c>
      <c r="E104" s="512" t="s">
        <v>218</v>
      </c>
      <c r="F104" s="512" t="s">
        <v>219</v>
      </c>
      <c r="G104" s="512" t="s">
        <v>189</v>
      </c>
      <c r="H104" s="512" t="s">
        <v>205</v>
      </c>
      <c r="I104" s="512" t="s">
        <v>206</v>
      </c>
      <c r="J104" s="512" t="s">
        <v>195</v>
      </c>
      <c r="K104" s="512" t="s">
        <v>535</v>
      </c>
      <c r="L104" s="512" t="s">
        <v>31</v>
      </c>
    </row>
    <row r="105" spans="1:12" ht="12">
      <c r="A105" s="524" t="s">
        <v>207</v>
      </c>
      <c r="B105" s="523">
        <v>20450.811275981647</v>
      </c>
      <c r="C105" s="523">
        <v>7712.913572166479</v>
      </c>
      <c r="D105" s="523">
        <v>530.75812025</v>
      </c>
      <c r="E105" s="523">
        <v>0</v>
      </c>
      <c r="F105" s="523">
        <v>0.04687501</v>
      </c>
      <c r="G105" s="523">
        <v>172.8542289069715</v>
      </c>
      <c r="H105" s="523">
        <v>65.79047782485573</v>
      </c>
      <c r="I105" s="523">
        <v>0</v>
      </c>
      <c r="J105" s="523">
        <v>682.4358459300885</v>
      </c>
      <c r="K105" s="523">
        <v>0</v>
      </c>
      <c r="L105" s="522">
        <v>29615.610396070042</v>
      </c>
    </row>
    <row r="106" spans="1:12" ht="12">
      <c r="A106" s="521" t="s">
        <v>183</v>
      </c>
      <c r="B106" s="520">
        <v>512022.87144869106</v>
      </c>
      <c r="C106" s="520">
        <v>31949.317323642335</v>
      </c>
      <c r="D106" s="520">
        <v>7873.853792432286</v>
      </c>
      <c r="E106" s="520">
        <v>2644.6450006122177</v>
      </c>
      <c r="F106" s="520">
        <v>213.2487128354736</v>
      </c>
      <c r="G106" s="520">
        <v>1037.2084922618105</v>
      </c>
      <c r="H106" s="520">
        <v>4242.825984488952</v>
      </c>
      <c r="I106" s="520">
        <v>2888.64607238</v>
      </c>
      <c r="J106" s="520">
        <v>1401.19719222</v>
      </c>
      <c r="K106" s="520">
        <v>0</v>
      </c>
      <c r="L106" s="519">
        <v>564273.8140195642</v>
      </c>
    </row>
    <row r="107" spans="1:12" ht="12">
      <c r="A107" s="521" t="s">
        <v>75</v>
      </c>
      <c r="B107" s="520">
        <v>0</v>
      </c>
      <c r="C107" s="520">
        <v>319.33623489999997</v>
      </c>
      <c r="D107" s="520">
        <v>39276.28436913001</v>
      </c>
      <c r="E107" s="520">
        <v>772.0119270399999</v>
      </c>
      <c r="F107" s="520">
        <v>1368.38195884</v>
      </c>
      <c r="G107" s="520">
        <v>44943.63110181</v>
      </c>
      <c r="H107" s="520">
        <v>161094.83745612</v>
      </c>
      <c r="I107" s="520">
        <v>1068.349824</v>
      </c>
      <c r="J107" s="520">
        <v>5861.82757242</v>
      </c>
      <c r="K107" s="520">
        <v>0</v>
      </c>
      <c r="L107" s="519">
        <v>254704.66044426002</v>
      </c>
    </row>
    <row r="108" spans="1:12" ht="12">
      <c r="A108" s="521" t="s">
        <v>76</v>
      </c>
      <c r="B108" s="520">
        <v>0</v>
      </c>
      <c r="C108" s="520">
        <v>0</v>
      </c>
      <c r="D108" s="520">
        <v>768.3592265599999</v>
      </c>
      <c r="E108" s="520">
        <v>518.25071249</v>
      </c>
      <c r="F108" s="520">
        <v>2425.64890433</v>
      </c>
      <c r="G108" s="520">
        <v>12990.162718260002</v>
      </c>
      <c r="H108" s="520">
        <v>9729.626694659999</v>
      </c>
      <c r="I108" s="520">
        <v>4522.18946696</v>
      </c>
      <c r="J108" s="520">
        <v>9910.336094540002</v>
      </c>
      <c r="K108" s="528">
        <v>56383.77158575288</v>
      </c>
      <c r="L108" s="519">
        <v>97248.34540355288</v>
      </c>
    </row>
    <row r="109" spans="1:12" ht="12">
      <c r="A109" s="518" t="s">
        <v>39</v>
      </c>
      <c r="B109" s="517">
        <v>0</v>
      </c>
      <c r="C109" s="517">
        <v>10514.539517788584</v>
      </c>
      <c r="D109" s="517">
        <v>10095.064476933781</v>
      </c>
      <c r="E109" s="517">
        <v>364.60526772077486</v>
      </c>
      <c r="F109" s="517">
        <v>873.6555306372585</v>
      </c>
      <c r="G109" s="517">
        <v>1079.8087348566664</v>
      </c>
      <c r="H109" s="517">
        <v>2813.5653396076045</v>
      </c>
      <c r="I109" s="517">
        <v>2703.5320395521594</v>
      </c>
      <c r="J109" s="517">
        <v>7584.364435234664</v>
      </c>
      <c r="K109" s="517">
        <v>402442.5077293355</v>
      </c>
      <c r="L109" s="516">
        <v>438471.643071667</v>
      </c>
    </row>
    <row r="110" spans="1:12" ht="12.75" thickBot="1">
      <c r="A110" s="515" t="s">
        <v>31</v>
      </c>
      <c r="B110" s="514">
        <v>532473.6827246727</v>
      </c>
      <c r="C110" s="514">
        <v>50496.1066484974</v>
      </c>
      <c r="D110" s="514">
        <v>58544.31998530608</v>
      </c>
      <c r="E110" s="514">
        <v>4299.5129078629925</v>
      </c>
      <c r="F110" s="514">
        <v>4880.9819816527315</v>
      </c>
      <c r="G110" s="514">
        <v>60223.66527609545</v>
      </c>
      <c r="H110" s="514">
        <v>177946.6459527014</v>
      </c>
      <c r="I110" s="514">
        <v>11182.717402892158</v>
      </c>
      <c r="J110" s="514">
        <v>25440.161140344753</v>
      </c>
      <c r="K110" s="514">
        <v>458826.2793150884</v>
      </c>
      <c r="L110" s="514">
        <v>1384314.0733351142</v>
      </c>
    </row>
    <row r="111" spans="1:12" ht="12">
      <c r="A111" s="513"/>
      <c r="B111" s="519"/>
      <c r="C111" s="519"/>
      <c r="D111" s="519"/>
      <c r="E111" s="519"/>
      <c r="F111" s="519"/>
      <c r="G111" s="519"/>
      <c r="H111" s="519"/>
      <c r="I111" s="519"/>
      <c r="J111" s="519"/>
      <c r="K111" s="519"/>
      <c r="L111" s="519"/>
    </row>
    <row r="112" spans="1:12" ht="12.75">
      <c r="A112" s="506" t="s">
        <v>556</v>
      </c>
      <c r="B112" s="505"/>
      <c r="C112" s="504"/>
      <c r="D112" s="504"/>
      <c r="E112" s="504"/>
      <c r="F112" s="504"/>
      <c r="G112" s="504"/>
      <c r="H112" s="504"/>
      <c r="I112" s="504"/>
      <c r="J112" s="504"/>
      <c r="K112" s="504"/>
      <c r="L112" s="503"/>
    </row>
    <row r="113" spans="1:12" ht="12.75">
      <c r="A113" s="506" t="s">
        <v>552</v>
      </c>
      <c r="B113" s="502"/>
      <c r="C113" s="502"/>
      <c r="D113" s="502"/>
      <c r="E113" s="502"/>
      <c r="F113" s="502"/>
      <c r="G113" s="502"/>
      <c r="H113" s="502"/>
      <c r="I113" s="502"/>
      <c r="J113" s="502"/>
      <c r="K113" s="502"/>
      <c r="L113" s="503"/>
    </row>
    <row r="114" spans="1:12" ht="12.75">
      <c r="A114" s="506" t="s">
        <v>557</v>
      </c>
      <c r="B114" s="510"/>
      <c r="C114" s="510"/>
      <c r="D114" s="510"/>
      <c r="E114" s="510"/>
      <c r="F114" s="510"/>
      <c r="G114" s="510"/>
      <c r="H114" s="510"/>
      <c r="I114" s="510"/>
      <c r="J114" s="510"/>
      <c r="K114" s="510"/>
      <c r="L114" s="510"/>
    </row>
  </sheetData>
  <sheetProtection/>
  <printOptions/>
  <pageMargins left="0.75" right="0.75" top="1" bottom="1" header="0.5" footer="0.5"/>
  <pageSetup horizontalDpi="1200" verticalDpi="12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B1:K26"/>
  <sheetViews>
    <sheetView showGridLines="0" zoomScalePageLayoutView="0" workbookViewId="0" topLeftCell="A1">
      <selection activeCell="G33" sqref="G33"/>
    </sheetView>
  </sheetViews>
  <sheetFormatPr defaultColWidth="9.140625" defaultRowHeight="12.75"/>
  <cols>
    <col min="1" max="1" width="2.421875" style="3" customWidth="1"/>
    <col min="2" max="2" width="79.28125" style="3" customWidth="1"/>
    <col min="3" max="6" width="11.28125" style="3" customWidth="1"/>
    <col min="7" max="11" width="10.8515625" style="3" customWidth="1"/>
    <col min="12" max="16384" width="9.140625" style="3" customWidth="1"/>
  </cols>
  <sheetData>
    <row r="1" ht="15.75" thickBot="1">
      <c r="B1" s="18" t="s">
        <v>838</v>
      </c>
    </row>
    <row r="2" spans="2:11" ht="13.5" thickBot="1">
      <c r="B2" s="734" t="s">
        <v>822</v>
      </c>
      <c r="C2" s="735" t="s">
        <v>618</v>
      </c>
      <c r="D2" s="735" t="s">
        <v>658</v>
      </c>
      <c r="E2" s="735" t="s">
        <v>691</v>
      </c>
      <c r="F2" s="735" t="s">
        <v>742</v>
      </c>
      <c r="G2" s="736" t="s">
        <v>813</v>
      </c>
      <c r="H2" s="793"/>
      <c r="I2" s="793"/>
      <c r="J2" s="793"/>
      <c r="K2" s="794"/>
    </row>
    <row r="3" spans="2:11" s="481" customFormat="1" ht="12.75">
      <c r="B3" s="737"/>
      <c r="C3" s="738" t="s">
        <v>198</v>
      </c>
      <c r="D3" s="739" t="s">
        <v>198</v>
      </c>
      <c r="E3" s="739" t="s">
        <v>198</v>
      </c>
      <c r="F3" s="740" t="s">
        <v>198</v>
      </c>
      <c r="G3" s="741" t="s">
        <v>198</v>
      </c>
      <c r="H3" s="739" t="s">
        <v>82</v>
      </c>
      <c r="I3" s="739" t="s">
        <v>83</v>
      </c>
      <c r="J3" s="739" t="s">
        <v>84</v>
      </c>
      <c r="K3" s="742" t="s">
        <v>39</v>
      </c>
    </row>
    <row r="4" spans="2:11" ht="13.5" thickBot="1">
      <c r="B4" s="743" t="s">
        <v>823</v>
      </c>
      <c r="C4" s="744">
        <v>433140.588591573</v>
      </c>
      <c r="D4" s="745">
        <v>501577.195018409</v>
      </c>
      <c r="E4" s="745">
        <v>461349.37096059497</v>
      </c>
      <c r="F4" s="746">
        <v>387525.36988753296</v>
      </c>
      <c r="G4" s="747">
        <v>529129.3587885409</v>
      </c>
      <c r="H4" s="745">
        <v>109850.136985474</v>
      </c>
      <c r="I4" s="745">
        <v>158950.50025726808</v>
      </c>
      <c r="J4" s="745">
        <v>157565.61724847578</v>
      </c>
      <c r="K4" s="748">
        <v>102763.10429732314</v>
      </c>
    </row>
    <row r="5" spans="2:11" ht="12.75">
      <c r="B5" s="749" t="s">
        <v>182</v>
      </c>
      <c r="C5" s="750">
        <v>239867.825456392</v>
      </c>
      <c r="D5" s="751">
        <v>303674.745041995</v>
      </c>
      <c r="E5" s="751">
        <v>260283.93077091902</v>
      </c>
      <c r="F5" s="752">
        <v>228408.57245895598</v>
      </c>
      <c r="G5" s="753">
        <v>275837.36433264695</v>
      </c>
      <c r="H5" s="751">
        <v>300.98631602</v>
      </c>
      <c r="I5" s="751">
        <v>127176.33723713382</v>
      </c>
      <c r="J5" s="751">
        <v>116230.09694155763</v>
      </c>
      <c r="K5" s="754">
        <v>32129.943837935527</v>
      </c>
    </row>
    <row r="6" spans="2:11" ht="12.75">
      <c r="B6" s="749" t="s">
        <v>824</v>
      </c>
      <c r="C6" s="750">
        <v>87680.43124389701</v>
      </c>
      <c r="D6" s="751">
        <v>97054.18622415801</v>
      </c>
      <c r="E6" s="751">
        <v>100086.566919628</v>
      </c>
      <c r="F6" s="752">
        <v>79367.51035125299</v>
      </c>
      <c r="G6" s="753">
        <v>135962.134184071</v>
      </c>
      <c r="H6" s="751">
        <v>63007.622078092005</v>
      </c>
      <c r="I6" s="751">
        <v>25217.213465574638</v>
      </c>
      <c r="J6" s="751">
        <v>39204.924249385804</v>
      </c>
      <c r="K6" s="754">
        <v>8532.37439101856</v>
      </c>
    </row>
    <row r="7" spans="2:11" ht="12.75">
      <c r="B7" s="749" t="s">
        <v>825</v>
      </c>
      <c r="C7" s="750">
        <v>22894.035415292</v>
      </c>
      <c r="D7" s="751">
        <v>19496.191552362</v>
      </c>
      <c r="E7" s="751">
        <v>21986.436541539002</v>
      </c>
      <c r="F7" s="752">
        <v>13202.864601610001</v>
      </c>
      <c r="G7" s="753">
        <v>18103.431281077</v>
      </c>
      <c r="H7" s="751">
        <v>3508.837964119</v>
      </c>
      <c r="I7" s="751">
        <v>5704.476388457262</v>
      </c>
      <c r="J7" s="751">
        <v>1641.1980644967284</v>
      </c>
      <c r="K7" s="754">
        <v>7248.918864004009</v>
      </c>
    </row>
    <row r="8" spans="2:11" ht="12.75">
      <c r="B8" s="749" t="s">
        <v>826</v>
      </c>
      <c r="C8" s="750">
        <v>82698.296475992</v>
      </c>
      <c r="D8" s="751">
        <v>81352.072199894</v>
      </c>
      <c r="E8" s="751">
        <v>78992.436728509</v>
      </c>
      <c r="F8" s="752">
        <v>66546.422475714</v>
      </c>
      <c r="G8" s="753">
        <v>99226.428990746</v>
      </c>
      <c r="H8" s="751">
        <v>43032.690627243</v>
      </c>
      <c r="I8" s="751">
        <v>852.4731661023615</v>
      </c>
      <c r="J8" s="751">
        <v>489.3979930356</v>
      </c>
      <c r="K8" s="754">
        <v>54851.867204365044</v>
      </c>
    </row>
    <row r="9" spans="2:11" ht="13.5" thickBot="1">
      <c r="B9" s="749" t="s">
        <v>69</v>
      </c>
      <c r="C9" s="750">
        <v>0</v>
      </c>
      <c r="D9" s="751">
        <v>0</v>
      </c>
      <c r="E9" s="751">
        <v>0</v>
      </c>
      <c r="F9" s="752">
        <v>0</v>
      </c>
      <c r="G9" s="753">
        <v>0</v>
      </c>
      <c r="H9" s="751">
        <v>0</v>
      </c>
      <c r="I9" s="751">
        <v>0</v>
      </c>
      <c r="J9" s="751">
        <v>0</v>
      </c>
      <c r="K9" s="754">
        <v>0</v>
      </c>
    </row>
    <row r="10" spans="2:11" ht="13.5" thickBot="1">
      <c r="B10" s="755" t="s">
        <v>827</v>
      </c>
      <c r="C10" s="756">
        <v>18432.707182402002</v>
      </c>
      <c r="D10" s="757">
        <v>19964.050689393996</v>
      </c>
      <c r="E10" s="757">
        <v>17119.306837149</v>
      </c>
      <c r="F10" s="758">
        <v>14999.714647379</v>
      </c>
      <c r="G10" s="759">
        <v>16817.646825926997</v>
      </c>
      <c r="H10" s="757">
        <v>6442.83201649</v>
      </c>
      <c r="I10" s="757">
        <v>278.16045705056024</v>
      </c>
      <c r="J10" s="757">
        <v>1.7217029124790002</v>
      </c>
      <c r="K10" s="760">
        <v>10095.002031799359</v>
      </c>
    </row>
    <row r="11" spans="2:11" ht="12.75">
      <c r="B11" s="761" t="s">
        <v>828</v>
      </c>
      <c r="C11" s="762">
        <v>17144.372396361003</v>
      </c>
      <c r="D11" s="763">
        <v>18873.313828596998</v>
      </c>
      <c r="E11" s="763">
        <v>16373.935901442</v>
      </c>
      <c r="F11" s="764">
        <v>14311.405489752</v>
      </c>
      <c r="G11" s="765">
        <v>16458.567470812</v>
      </c>
      <c r="H11" s="763">
        <v>6342.51078666</v>
      </c>
      <c r="I11" s="763">
        <v>21.12403469235869</v>
      </c>
      <c r="J11" s="763">
        <v>0</v>
      </c>
      <c r="K11" s="766">
        <v>10094.932649459643</v>
      </c>
    </row>
    <row r="12" spans="2:11" ht="12.75">
      <c r="B12" s="749" t="s">
        <v>829</v>
      </c>
      <c r="C12" s="750">
        <v>0</v>
      </c>
      <c r="D12" s="751">
        <v>0</v>
      </c>
      <c r="E12" s="751">
        <v>0</v>
      </c>
      <c r="F12" s="752">
        <v>0</v>
      </c>
      <c r="G12" s="753">
        <v>0</v>
      </c>
      <c r="H12" s="751">
        <v>0</v>
      </c>
      <c r="I12" s="751">
        <v>0</v>
      </c>
      <c r="J12" s="751">
        <v>0</v>
      </c>
      <c r="K12" s="754">
        <v>0</v>
      </c>
    </row>
    <row r="13" spans="2:11" ht="12.75">
      <c r="B13" s="749" t="s">
        <v>830</v>
      </c>
      <c r="C13" s="750">
        <v>17129.786451742002</v>
      </c>
      <c r="D13" s="751">
        <v>18711.646389362</v>
      </c>
      <c r="E13" s="751">
        <v>16360.298058603</v>
      </c>
      <c r="F13" s="752">
        <v>14193.269922079</v>
      </c>
      <c r="G13" s="753">
        <v>16443.682668142</v>
      </c>
      <c r="H13" s="751">
        <v>6342.51078666</v>
      </c>
      <c r="I13" s="751">
        <v>6.239232027194925</v>
      </c>
      <c r="J13" s="751">
        <v>0</v>
      </c>
      <c r="K13" s="754">
        <v>10094.932649454806</v>
      </c>
    </row>
    <row r="14" spans="2:11" ht="12.75">
      <c r="B14" s="749" t="s">
        <v>831</v>
      </c>
      <c r="C14" s="750">
        <v>14.585944619000001</v>
      </c>
      <c r="D14" s="751">
        <v>161.66743923500002</v>
      </c>
      <c r="E14" s="751">
        <v>13.637842839</v>
      </c>
      <c r="F14" s="752">
        <v>118.135567673</v>
      </c>
      <c r="G14" s="753">
        <v>14.88480267</v>
      </c>
      <c r="H14" s="751">
        <v>0</v>
      </c>
      <c r="I14" s="751">
        <v>14.884802665163768</v>
      </c>
      <c r="J14" s="751">
        <v>0</v>
      </c>
      <c r="K14" s="754">
        <v>4.836231470108032E-09</v>
      </c>
    </row>
    <row r="15" spans="2:11" ht="12.75">
      <c r="B15" s="749" t="s">
        <v>69</v>
      </c>
      <c r="C15" s="750">
        <v>0</v>
      </c>
      <c r="D15" s="751">
        <v>0</v>
      </c>
      <c r="E15" s="751">
        <v>0</v>
      </c>
      <c r="F15" s="752">
        <v>0</v>
      </c>
      <c r="G15" s="753">
        <v>0</v>
      </c>
      <c r="H15" s="751">
        <v>0</v>
      </c>
      <c r="I15" s="751">
        <v>0</v>
      </c>
      <c r="J15" s="751">
        <v>0</v>
      </c>
      <c r="K15" s="754">
        <v>0</v>
      </c>
    </row>
    <row r="16" spans="2:11" ht="12.75">
      <c r="B16" s="767" t="s">
        <v>832</v>
      </c>
      <c r="C16" s="768">
        <v>1288.334786041</v>
      </c>
      <c r="D16" s="769">
        <v>1090.736860797</v>
      </c>
      <c r="E16" s="769">
        <v>745.3709357070001</v>
      </c>
      <c r="F16" s="770">
        <v>688.309157627</v>
      </c>
      <c r="G16" s="771">
        <v>359.079355115</v>
      </c>
      <c r="H16" s="769">
        <v>100.32122983</v>
      </c>
      <c r="I16" s="769">
        <v>257.03642235820155</v>
      </c>
      <c r="J16" s="769">
        <v>1.7217029124790002</v>
      </c>
      <c r="K16" s="772">
        <v>0.06938233971595764</v>
      </c>
    </row>
    <row r="17" spans="2:11" ht="12.75">
      <c r="B17" s="749" t="s">
        <v>833</v>
      </c>
      <c r="C17" s="750">
        <v>0</v>
      </c>
      <c r="D17" s="751">
        <v>0</v>
      </c>
      <c r="E17" s="751">
        <v>0</v>
      </c>
      <c r="F17" s="752">
        <v>0</v>
      </c>
      <c r="G17" s="753">
        <v>0</v>
      </c>
      <c r="H17" s="751">
        <v>0</v>
      </c>
      <c r="I17" s="751">
        <v>0</v>
      </c>
      <c r="J17" s="751">
        <v>0</v>
      </c>
      <c r="K17" s="754">
        <v>0</v>
      </c>
    </row>
    <row r="18" spans="2:11" ht="12.75">
      <c r="B18" s="749" t="s">
        <v>830</v>
      </c>
      <c r="C18" s="750">
        <v>0</v>
      </c>
      <c r="D18" s="751">
        <v>0</v>
      </c>
      <c r="E18" s="751">
        <v>0</v>
      </c>
      <c r="F18" s="752">
        <v>0</v>
      </c>
      <c r="G18" s="753">
        <v>0</v>
      </c>
      <c r="H18" s="751">
        <v>0</v>
      </c>
      <c r="I18" s="751">
        <v>0</v>
      </c>
      <c r="J18" s="751">
        <v>0</v>
      </c>
      <c r="K18" s="754">
        <v>0</v>
      </c>
    </row>
    <row r="19" spans="2:11" ht="12.75">
      <c r="B19" s="749" t="s">
        <v>834</v>
      </c>
      <c r="C19" s="750">
        <v>1288.334786041</v>
      </c>
      <c r="D19" s="751">
        <v>1090.736860797</v>
      </c>
      <c r="E19" s="751">
        <v>745.3709357070001</v>
      </c>
      <c r="F19" s="752">
        <v>688.309157627</v>
      </c>
      <c r="G19" s="753">
        <v>359.079355115</v>
      </c>
      <c r="H19" s="751">
        <v>100.32122983</v>
      </c>
      <c r="I19" s="751">
        <v>257.03642235820155</v>
      </c>
      <c r="J19" s="751">
        <v>1.7217029124790002</v>
      </c>
      <c r="K19" s="754">
        <v>1.431947946548462E-08</v>
      </c>
    </row>
    <row r="20" spans="2:11" ht="12.75">
      <c r="B20" s="749" t="s">
        <v>835</v>
      </c>
      <c r="C20" s="750">
        <v>0</v>
      </c>
      <c r="D20" s="751">
        <v>0</v>
      </c>
      <c r="E20" s="751">
        <v>0</v>
      </c>
      <c r="F20" s="752">
        <v>0</v>
      </c>
      <c r="G20" s="753">
        <v>0</v>
      </c>
      <c r="H20" s="751">
        <v>0</v>
      </c>
      <c r="I20" s="751">
        <v>0</v>
      </c>
      <c r="J20" s="751">
        <v>0</v>
      </c>
      <c r="K20" s="754">
        <v>0</v>
      </c>
    </row>
    <row r="21" spans="2:11" ht="13.5" thickBot="1">
      <c r="B21" s="749" t="s">
        <v>69</v>
      </c>
      <c r="C21" s="750">
        <v>0</v>
      </c>
      <c r="D21" s="751">
        <v>0</v>
      </c>
      <c r="E21" s="751">
        <v>0</v>
      </c>
      <c r="F21" s="752">
        <v>0</v>
      </c>
      <c r="G21" s="753">
        <v>0</v>
      </c>
      <c r="H21" s="751">
        <v>0</v>
      </c>
      <c r="I21" s="751">
        <v>0</v>
      </c>
      <c r="J21" s="751">
        <v>0</v>
      </c>
      <c r="K21" s="754">
        <v>0</v>
      </c>
    </row>
    <row r="22" spans="2:11" ht="13.5" thickBot="1">
      <c r="B22" s="755" t="s">
        <v>836</v>
      </c>
      <c r="C22" s="756">
        <v>451573.295773975</v>
      </c>
      <c r="D22" s="757">
        <v>521541.245707803</v>
      </c>
      <c r="E22" s="757">
        <v>478468.677797744</v>
      </c>
      <c r="F22" s="758">
        <v>402525.08453491196</v>
      </c>
      <c r="G22" s="759">
        <v>545947.0056144679</v>
      </c>
      <c r="H22" s="757">
        <v>116292.969001964</v>
      </c>
      <c r="I22" s="757">
        <v>159228.66071431866</v>
      </c>
      <c r="J22" s="757">
        <v>157567.33895138826</v>
      </c>
      <c r="K22" s="760">
        <v>112858.1063291225</v>
      </c>
    </row>
    <row r="23" spans="2:11" ht="18" customHeight="1">
      <c r="B23" s="795" t="s">
        <v>837</v>
      </c>
      <c r="C23" s="795"/>
      <c r="D23" s="795"/>
      <c r="E23" s="795"/>
      <c r="F23" s="795"/>
      <c r="G23" s="795"/>
      <c r="H23" s="795"/>
      <c r="I23" s="795"/>
      <c r="J23" s="795"/>
      <c r="K23" s="795"/>
    </row>
    <row r="24" spans="2:11" ht="12.75">
      <c r="B24" s="733"/>
      <c r="C24" s="733"/>
      <c r="D24" s="733"/>
      <c r="E24" s="733"/>
      <c r="F24" s="733"/>
      <c r="G24" s="733"/>
      <c r="H24" s="733"/>
      <c r="I24" s="733"/>
      <c r="J24" s="733"/>
      <c r="K24" s="733"/>
    </row>
    <row r="25" spans="2:11" ht="12.75">
      <c r="B25" s="733"/>
      <c r="C25" s="733"/>
      <c r="D25" s="733"/>
      <c r="E25" s="733"/>
      <c r="F25" s="733"/>
      <c r="G25" s="733"/>
      <c r="H25" s="733"/>
      <c r="I25" s="733"/>
      <c r="J25" s="733"/>
      <c r="K25" s="733"/>
    </row>
    <row r="26" spans="2:11" ht="5.25" customHeight="1">
      <c r="B26" s="733"/>
      <c r="C26" s="733"/>
      <c r="D26" s="733"/>
      <c r="E26" s="733"/>
      <c r="F26" s="733"/>
      <c r="G26" s="733"/>
      <c r="H26" s="733"/>
      <c r="I26" s="733"/>
      <c r="J26" s="733"/>
      <c r="K26" s="733"/>
    </row>
  </sheetData>
  <sheetProtection/>
  <mergeCells count="2">
    <mergeCell ref="H2:K2"/>
    <mergeCell ref="B23:K23"/>
  </mergeCells>
  <printOptions/>
  <pageMargins left="0.3937007874015748" right="0.3937007874015748" top="0.3937007874015748" bottom="0.3937007874015748" header="0.31496062992125984" footer="0.2362204724409449"/>
  <pageSetup fitToHeight="1" fitToWidth="1" horizontalDpi="600" verticalDpi="600" orientation="portrait" paperSize="9" scale="59" r:id="rId2"/>
  <headerFooter alignWithMargins="0">
    <oddFooter>&amp;C&amp;9 56</oddFooter>
  </headerFooter>
  <drawing r:id="rId1"/>
</worksheet>
</file>

<file path=xl/worksheets/sheet13.xml><?xml version="1.0" encoding="utf-8"?>
<worksheet xmlns="http://schemas.openxmlformats.org/spreadsheetml/2006/main" xmlns:r="http://schemas.openxmlformats.org/officeDocument/2006/relationships">
  <dimension ref="A1:G17"/>
  <sheetViews>
    <sheetView showGridLines="0" zoomScalePageLayoutView="0" workbookViewId="0" topLeftCell="A1">
      <selection activeCell="D11" sqref="D11"/>
    </sheetView>
  </sheetViews>
  <sheetFormatPr defaultColWidth="9.140625" defaultRowHeight="12.75"/>
  <cols>
    <col min="1" max="1" width="50.8515625" style="3" customWidth="1"/>
    <col min="2" max="2" width="12.8515625" style="3" customWidth="1"/>
    <col min="3" max="7" width="11.7109375" style="3" customWidth="1"/>
    <col min="8" max="16384" width="9.140625" style="3" customWidth="1"/>
  </cols>
  <sheetData>
    <row r="1" spans="1:7" ht="15">
      <c r="A1" s="450" t="s">
        <v>839</v>
      </c>
      <c r="B1" s="23"/>
      <c r="C1" s="23"/>
      <c r="D1" s="92"/>
      <c r="E1" s="92"/>
      <c r="F1" s="92"/>
      <c r="G1" s="92"/>
    </row>
    <row r="2" spans="1:3" ht="12.75">
      <c r="A2" s="23"/>
      <c r="B2" s="23"/>
      <c r="C2" s="23"/>
    </row>
    <row r="3" spans="1:2" ht="12.75">
      <c r="A3" s="211" t="s">
        <v>301</v>
      </c>
      <c r="B3" s="212" t="s">
        <v>31</v>
      </c>
    </row>
    <row r="4" spans="1:2" ht="12.75">
      <c r="A4" s="234" t="s">
        <v>286</v>
      </c>
      <c r="B4" s="773">
        <v>522.1835087591891</v>
      </c>
    </row>
    <row r="5" spans="1:2" ht="12.75">
      <c r="A5" s="234" t="s">
        <v>287</v>
      </c>
      <c r="B5" s="773">
        <v>14.169322027747999</v>
      </c>
    </row>
    <row r="6" spans="1:2" ht="13.5" thickBot="1">
      <c r="A6" s="774" t="s">
        <v>619</v>
      </c>
      <c r="B6" s="775">
        <v>536.352830786936</v>
      </c>
    </row>
    <row r="7" spans="1:2" ht="12.75">
      <c r="A7" s="234" t="s">
        <v>620</v>
      </c>
      <c r="B7" s="776">
        <v>39.756395864019</v>
      </c>
    </row>
    <row r="8" spans="1:2" ht="12.75">
      <c r="A8" s="234" t="s">
        <v>621</v>
      </c>
      <c r="B8" s="776">
        <v>365.83898953362797</v>
      </c>
    </row>
    <row r="9" spans="1:2" ht="12.75">
      <c r="A9" s="234" t="s">
        <v>622</v>
      </c>
      <c r="B9" s="776">
        <v>31.645118999985</v>
      </c>
    </row>
    <row r="10" spans="1:2" ht="12.75">
      <c r="A10" s="234" t="s">
        <v>288</v>
      </c>
      <c r="B10" s="776">
        <v>102.00132101594097</v>
      </c>
    </row>
    <row r="11" spans="1:2" ht="13.5" thickBot="1">
      <c r="A11" s="774" t="s">
        <v>623</v>
      </c>
      <c r="B11" s="777">
        <v>539.241825413573</v>
      </c>
    </row>
    <row r="12" spans="1:2" ht="12.75">
      <c r="A12" s="234" t="s">
        <v>624</v>
      </c>
      <c r="B12" s="776">
        <v>64.753738000954</v>
      </c>
    </row>
    <row r="13" spans="1:2" ht="12.75">
      <c r="A13" s="234" t="s">
        <v>625</v>
      </c>
      <c r="B13" s="776">
        <v>129.16543233841298</v>
      </c>
    </row>
    <row r="14" spans="1:2" ht="12.75">
      <c r="A14" s="234" t="s">
        <v>626</v>
      </c>
      <c r="B14" s="776">
        <v>10.732347043042</v>
      </c>
    </row>
    <row r="15" spans="1:2" ht="13.5" thickBot="1">
      <c r="A15" s="774" t="s">
        <v>627</v>
      </c>
      <c r="B15" s="777">
        <v>204.651517382408</v>
      </c>
    </row>
    <row r="16" spans="1:2" ht="13.5" thickBot="1">
      <c r="A16" s="778" t="s">
        <v>628</v>
      </c>
      <c r="B16" s="780">
        <v>334.59030803116497</v>
      </c>
    </row>
    <row r="17" spans="1:2" ht="12.75">
      <c r="A17" s="779" t="s">
        <v>629</v>
      </c>
      <c r="B17" s="781">
        <v>1.603</v>
      </c>
    </row>
  </sheetData>
  <sheetProtection/>
  <printOptions/>
  <pageMargins left="0.75" right="0.75" top="1" bottom="1" header="0.5" footer="0.5"/>
  <pageSetup horizontalDpi="1200" verticalDpi="1200" orientation="portrait" paperSize="9" r:id="rId1"/>
</worksheet>
</file>

<file path=xl/worksheets/sheet14.xml><?xml version="1.0" encoding="utf-8"?>
<worksheet xmlns="http://schemas.openxmlformats.org/spreadsheetml/2006/main" xmlns:r="http://schemas.openxmlformats.org/officeDocument/2006/relationships">
  <dimension ref="A1:N20"/>
  <sheetViews>
    <sheetView showGridLines="0" zoomScalePageLayoutView="0" workbookViewId="0" topLeftCell="A1">
      <selection activeCell="A23" sqref="A23"/>
    </sheetView>
  </sheetViews>
  <sheetFormatPr defaultColWidth="9.140625" defaultRowHeight="12.75"/>
  <cols>
    <col min="1" max="1" width="27.8515625" style="3" customWidth="1"/>
    <col min="2" max="2" width="14.421875" style="3" bestFit="1" customWidth="1"/>
    <col min="3" max="3" width="15.140625" style="3" bestFit="1" customWidth="1"/>
    <col min="4" max="4" width="12.8515625" style="3" bestFit="1" customWidth="1"/>
    <col min="5" max="5" width="9.421875" style="3" bestFit="1" customWidth="1"/>
    <col min="6" max="6" width="8.57421875" style="3" bestFit="1" customWidth="1"/>
    <col min="7" max="7" width="13.8515625" style="3" bestFit="1" customWidth="1"/>
    <col min="8" max="8" width="14.8515625" style="3" bestFit="1" customWidth="1"/>
    <col min="9" max="9" width="13.8515625" style="3" bestFit="1" customWidth="1"/>
    <col min="10" max="10" width="11.57421875" style="3" bestFit="1" customWidth="1"/>
    <col min="11" max="11" width="10.57421875" style="3" bestFit="1" customWidth="1"/>
    <col min="12" max="12" width="8.7109375" style="3" bestFit="1" customWidth="1"/>
    <col min="13" max="13" width="6.28125" style="3" bestFit="1" customWidth="1"/>
    <col min="14" max="14" width="14.00390625" style="3" customWidth="1"/>
    <col min="15" max="15" width="13.00390625" style="3" customWidth="1"/>
    <col min="16" max="16384" width="9.140625" style="3" customWidth="1"/>
  </cols>
  <sheetData>
    <row r="1" spans="1:14" ht="15">
      <c r="A1" s="18" t="s">
        <v>840</v>
      </c>
      <c r="B1" s="233"/>
      <c r="C1" s="233"/>
      <c r="D1" s="233"/>
      <c r="E1" s="233"/>
      <c r="F1" s="233"/>
      <c r="G1" s="233"/>
      <c r="H1" s="233"/>
      <c r="I1" s="234"/>
      <c r="J1" s="234"/>
      <c r="K1" s="234"/>
      <c r="L1" s="234"/>
      <c r="M1" s="234"/>
      <c r="N1" s="234"/>
    </row>
    <row r="2" spans="1:14" ht="12.75">
      <c r="A2" s="233"/>
      <c r="B2" s="233"/>
      <c r="C2" s="233"/>
      <c r="D2" s="233"/>
      <c r="E2" s="233"/>
      <c r="F2" s="233"/>
      <c r="G2" s="233"/>
      <c r="H2" s="233"/>
      <c r="I2" s="233"/>
      <c r="J2" s="233"/>
      <c r="K2" s="233"/>
      <c r="L2" s="233"/>
      <c r="M2" s="233"/>
      <c r="N2" s="233"/>
    </row>
    <row r="3" spans="1:14" ht="24" customHeight="1">
      <c r="A3" s="306"/>
      <c r="B3" s="220" t="s">
        <v>400</v>
      </c>
      <c r="C3" s="796" t="s">
        <v>401</v>
      </c>
      <c r="D3" s="797"/>
      <c r="E3" s="797"/>
      <c r="F3" s="797"/>
      <c r="G3" s="797"/>
      <c r="H3" s="798"/>
      <c r="I3" s="796" t="s">
        <v>402</v>
      </c>
      <c r="J3" s="797"/>
      <c r="K3" s="797"/>
      <c r="L3" s="797"/>
      <c r="M3" s="797"/>
      <c r="N3" s="798"/>
    </row>
    <row r="4" spans="1:14" ht="63.75">
      <c r="A4" s="307" t="s">
        <v>399</v>
      </c>
      <c r="B4" s="221"/>
      <c r="C4" s="222" t="s">
        <v>403</v>
      </c>
      <c r="D4" s="222" t="s">
        <v>220</v>
      </c>
      <c r="E4" s="222" t="s">
        <v>404</v>
      </c>
      <c r="F4" s="222" t="s">
        <v>405</v>
      </c>
      <c r="G4" s="222" t="s">
        <v>406</v>
      </c>
      <c r="H4" s="223" t="s">
        <v>407</v>
      </c>
      <c r="I4" s="222" t="s">
        <v>403</v>
      </c>
      <c r="J4" s="222" t="s">
        <v>220</v>
      </c>
      <c r="K4" s="222" t="s">
        <v>404</v>
      </c>
      <c r="L4" s="222" t="s">
        <v>405</v>
      </c>
      <c r="M4" s="222" t="s">
        <v>39</v>
      </c>
      <c r="N4" s="223" t="s">
        <v>408</v>
      </c>
    </row>
    <row r="5" spans="1:14" ht="12.75">
      <c r="A5" s="308" t="s">
        <v>38</v>
      </c>
      <c r="B5" s="224">
        <v>57416.49008603</v>
      </c>
      <c r="C5" s="235">
        <v>190.7516712122841</v>
      </c>
      <c r="D5" s="235">
        <v>1497.033048</v>
      </c>
      <c r="E5" s="236">
        <v>0.37077978771591186</v>
      </c>
      <c r="F5" s="235">
        <v>323.661107795816</v>
      </c>
      <c r="G5" s="235">
        <v>27987.53204502999</v>
      </c>
      <c r="H5" s="225">
        <v>29999.348651825807</v>
      </c>
      <c r="I5" s="237">
        <v>12462.393158999997</v>
      </c>
      <c r="J5" s="238">
        <v>14193.207138</v>
      </c>
      <c r="K5" s="238">
        <v>72.87420699999988</v>
      </c>
      <c r="L5" s="238">
        <v>688.666930204184</v>
      </c>
      <c r="M5" s="236"/>
      <c r="N5" s="309">
        <v>27417.141434204186</v>
      </c>
    </row>
    <row r="6" spans="1:14" ht="12.75">
      <c r="A6" s="308" t="s">
        <v>61</v>
      </c>
      <c r="B6" s="224">
        <v>22546.767538950004</v>
      </c>
      <c r="C6" s="235">
        <v>5502.100211310001</v>
      </c>
      <c r="D6" s="235">
        <v>840.1319917000003</v>
      </c>
      <c r="E6" s="236"/>
      <c r="F6" s="235"/>
      <c r="G6" s="235"/>
      <c r="H6" s="225">
        <v>6342.232203010001</v>
      </c>
      <c r="I6" s="239">
        <v>6531.211300230008</v>
      </c>
      <c r="J6" s="236">
        <v>6361.490003739998</v>
      </c>
      <c r="K6" s="236">
        <v>3311.8340319699964</v>
      </c>
      <c r="L6" s="236"/>
      <c r="M6" s="236"/>
      <c r="N6" s="309">
        <v>16204.535335940003</v>
      </c>
    </row>
    <row r="7" spans="1:14" ht="12.75">
      <c r="A7" s="308" t="s">
        <v>527</v>
      </c>
      <c r="B7" s="224">
        <v>35819.20140630319</v>
      </c>
      <c r="C7" s="235">
        <v>3940.5762834392863</v>
      </c>
      <c r="D7" s="235">
        <v>264.0214254436185</v>
      </c>
      <c r="E7" s="236"/>
      <c r="F7" s="235">
        <v>4754.243241416552</v>
      </c>
      <c r="G7" s="235">
        <v>9008.29838025013</v>
      </c>
      <c r="H7" s="225">
        <v>17967.139330549588</v>
      </c>
      <c r="I7" s="239">
        <v>403.4744440846758</v>
      </c>
      <c r="J7" s="236">
        <v>1433.5583285537496</v>
      </c>
      <c r="K7" s="236">
        <v>53.573601415304694</v>
      </c>
      <c r="L7" s="236">
        <v>15961.455701699871</v>
      </c>
      <c r="M7" s="236"/>
      <c r="N7" s="309">
        <v>17852.0620757536</v>
      </c>
    </row>
    <row r="8" spans="1:14" ht="12.75">
      <c r="A8" s="308" t="s">
        <v>409</v>
      </c>
      <c r="B8" s="224">
        <v>19976.731913652457</v>
      </c>
      <c r="C8" s="235">
        <v>639.5565312038148</v>
      </c>
      <c r="D8" s="235">
        <v>5556.6704800263815</v>
      </c>
      <c r="E8" s="236"/>
      <c r="F8" s="235">
        <v>13744.014773787632</v>
      </c>
      <c r="G8" s="235">
        <v>36.49012863462849</v>
      </c>
      <c r="H8" s="225">
        <v>19976.731913652457</v>
      </c>
      <c r="I8" s="239"/>
      <c r="J8" s="236"/>
      <c r="K8" s="236"/>
      <c r="L8" s="236"/>
      <c r="M8" s="236"/>
      <c r="N8" s="438"/>
    </row>
    <row r="9" spans="1:14" ht="12.75">
      <c r="A9" s="308" t="s">
        <v>410</v>
      </c>
      <c r="B9" s="224">
        <v>363419.8018462001</v>
      </c>
      <c r="C9" s="235"/>
      <c r="D9" s="235"/>
      <c r="E9" s="236"/>
      <c r="F9" s="235"/>
      <c r="G9" s="235">
        <v>363419.8018462001</v>
      </c>
      <c r="H9" s="225">
        <v>363419.8018462001</v>
      </c>
      <c r="I9" s="239"/>
      <c r="J9" s="236"/>
      <c r="K9" s="236"/>
      <c r="L9" s="236"/>
      <c r="M9" s="236"/>
      <c r="N9" s="309"/>
    </row>
    <row r="10" spans="1:14" ht="12.75">
      <c r="A10" s="308" t="s">
        <v>411</v>
      </c>
      <c r="B10" s="224">
        <v>143168.7183719522</v>
      </c>
      <c r="C10" s="240"/>
      <c r="D10" s="235"/>
      <c r="E10" s="236"/>
      <c r="F10" s="235"/>
      <c r="G10" s="235"/>
      <c r="H10" s="225"/>
      <c r="I10" s="239">
        <v>37105.98205432533</v>
      </c>
      <c r="J10" s="236">
        <v>39951.19733735626</v>
      </c>
      <c r="K10" s="236">
        <v>3923.7361089946944</v>
      </c>
      <c r="L10" s="236">
        <v>62187.80287127594</v>
      </c>
      <c r="M10" s="236"/>
      <c r="N10" s="309">
        <v>143168.7183719522</v>
      </c>
    </row>
    <row r="11" spans="1:14" ht="12.75">
      <c r="A11" s="310" t="s">
        <v>39</v>
      </c>
      <c r="B11" s="224">
        <v>1473.6104517551153</v>
      </c>
      <c r="C11" s="241">
        <v>1016.5072704363239</v>
      </c>
      <c r="D11" s="242"/>
      <c r="E11" s="243"/>
      <c r="F11" s="242"/>
      <c r="G11" s="242">
        <v>457.10318131879126</v>
      </c>
      <c r="H11" s="225">
        <v>1473.6104517551153</v>
      </c>
      <c r="I11" s="244"/>
      <c r="J11" s="243"/>
      <c r="K11" s="243"/>
      <c r="L11" s="243"/>
      <c r="M11" s="243"/>
      <c r="N11" s="311"/>
    </row>
    <row r="12" spans="1:14" ht="12.75">
      <c r="A12" s="312" t="s">
        <v>31</v>
      </c>
      <c r="B12" s="226">
        <v>643821.321614843</v>
      </c>
      <c r="C12" s="227">
        <v>11289.49196760171</v>
      </c>
      <c r="D12" s="227">
        <v>8157.8569451700005</v>
      </c>
      <c r="E12" s="227">
        <v>0.37077978771591186</v>
      </c>
      <c r="F12" s="227">
        <v>18821.919123</v>
      </c>
      <c r="G12" s="227">
        <v>400909.2255814336</v>
      </c>
      <c r="H12" s="228">
        <v>439178.86439699307</v>
      </c>
      <c r="I12" s="229">
        <v>56503.06095764002</v>
      </c>
      <c r="J12" s="230">
        <v>61939.45280765001</v>
      </c>
      <c r="K12" s="227">
        <v>7362.017949379995</v>
      </c>
      <c r="L12" s="227">
        <v>78837.92550318</v>
      </c>
      <c r="M12" s="227"/>
      <c r="N12" s="313">
        <v>204642.45721785</v>
      </c>
    </row>
    <row r="13" spans="1:14" ht="12.75">
      <c r="A13" s="314" t="s">
        <v>451</v>
      </c>
      <c r="B13" s="231"/>
      <c r="C13" s="245">
        <v>97052.04131442119</v>
      </c>
      <c r="D13" s="246">
        <v>107633.17281883</v>
      </c>
      <c r="E13" s="246">
        <v>6116.856127357661</v>
      </c>
      <c r="F13" s="246">
        <v>30812.141303294906</v>
      </c>
      <c r="G13" s="246">
        <v>1892372.9780477015</v>
      </c>
      <c r="H13" s="228">
        <v>2133987.1896116054</v>
      </c>
      <c r="I13" s="245">
        <v>34593.884567250054</v>
      </c>
      <c r="J13" s="246">
        <v>57472.940203860024</v>
      </c>
      <c r="K13" s="246">
        <v>12038.879787279999</v>
      </c>
      <c r="L13" s="246">
        <v>31523.33338282</v>
      </c>
      <c r="M13" s="246">
        <v>355.2463160000043</v>
      </c>
      <c r="N13" s="228">
        <v>135984.2842572101</v>
      </c>
    </row>
    <row r="14" spans="1:14" ht="12.75">
      <c r="A14" s="315" t="s">
        <v>452</v>
      </c>
      <c r="B14" s="232"/>
      <c r="C14" s="247">
        <v>108341.53328202291</v>
      </c>
      <c r="D14" s="247">
        <v>115791.029764</v>
      </c>
      <c r="E14" s="247">
        <v>6117.226907145377</v>
      </c>
      <c r="F14" s="247">
        <v>49634.060426294905</v>
      </c>
      <c r="G14" s="247">
        <v>2293282.203629135</v>
      </c>
      <c r="H14" s="248">
        <v>2573166.0540085984</v>
      </c>
      <c r="I14" s="247">
        <v>91096.94552489006</v>
      </c>
      <c r="J14" s="247">
        <v>119412.39301151002</v>
      </c>
      <c r="K14" s="247">
        <v>19400.897736659994</v>
      </c>
      <c r="L14" s="247">
        <v>110361.258886</v>
      </c>
      <c r="M14" s="247">
        <v>355.2463160000043</v>
      </c>
      <c r="N14" s="248">
        <v>340626.7414750601</v>
      </c>
    </row>
    <row r="15" spans="1:14" ht="12.75">
      <c r="A15" s="233"/>
      <c r="B15" s="233"/>
      <c r="C15" s="233"/>
      <c r="D15" s="233"/>
      <c r="E15" s="233"/>
      <c r="F15" s="233"/>
      <c r="G15" s="233"/>
      <c r="H15" s="233"/>
      <c r="I15" s="233"/>
      <c r="J15" s="233"/>
      <c r="K15" s="233"/>
      <c r="L15" s="233"/>
      <c r="M15" s="233"/>
      <c r="N15" s="233"/>
    </row>
    <row r="16" spans="1:14" ht="12.75">
      <c r="A16" s="249"/>
      <c r="B16" s="233"/>
      <c r="C16" s="250"/>
      <c r="D16" s="250"/>
      <c r="E16" s="250"/>
      <c r="F16" s="250"/>
      <c r="G16" s="250"/>
      <c r="H16" s="233"/>
      <c r="I16" s="250"/>
      <c r="J16" s="250"/>
      <c r="K16" s="250"/>
      <c r="L16" s="250"/>
      <c r="M16" s="250"/>
      <c r="N16" s="233"/>
    </row>
    <row r="17" spans="1:14" ht="12.75">
      <c r="A17" s="251" t="s">
        <v>412</v>
      </c>
      <c r="B17" s="252">
        <v>1.706764566215304</v>
      </c>
      <c r="C17" s="233"/>
      <c r="D17" s="233"/>
      <c r="E17" s="233"/>
      <c r="F17" s="233"/>
      <c r="G17" s="233"/>
      <c r="H17" s="233"/>
      <c r="I17" s="233"/>
      <c r="J17" s="233"/>
      <c r="K17" s="233"/>
      <c r="L17" s="233"/>
      <c r="M17" s="250"/>
      <c r="N17" s="233"/>
    </row>
    <row r="18" spans="1:14" ht="12.75">
      <c r="A18" s="251" t="s">
        <v>413</v>
      </c>
      <c r="B18" s="253">
        <v>6.007821239508685</v>
      </c>
      <c r="C18" s="233"/>
      <c r="D18" s="233"/>
      <c r="E18" s="233"/>
      <c r="F18" s="233"/>
      <c r="G18" s="233"/>
      <c r="H18" s="233"/>
      <c r="I18" s="233"/>
      <c r="J18" s="233"/>
      <c r="K18" s="233"/>
      <c r="L18" s="233"/>
      <c r="M18" s="233"/>
      <c r="N18" s="233"/>
    </row>
    <row r="19" spans="1:14" ht="12.75">
      <c r="A19" s="254" t="s">
        <v>414</v>
      </c>
      <c r="B19" s="255">
        <v>2.209564532566481</v>
      </c>
      <c r="C19" s="233"/>
      <c r="D19" s="233"/>
      <c r="E19" s="233"/>
      <c r="F19" s="233"/>
      <c r="G19" s="233"/>
      <c r="H19" s="233"/>
      <c r="I19" s="233"/>
      <c r="J19" s="233"/>
      <c r="K19" s="233"/>
      <c r="L19" s="233"/>
      <c r="M19" s="233"/>
      <c r="N19" s="233"/>
    </row>
    <row r="20" spans="1:14" ht="12.75">
      <c r="A20" s="233"/>
      <c r="B20" s="233"/>
      <c r="C20" s="233"/>
      <c r="D20" s="233"/>
      <c r="E20" s="233"/>
      <c r="F20" s="233"/>
      <c r="G20" s="233"/>
      <c r="H20" s="233"/>
      <c r="I20" s="233"/>
      <c r="J20" s="233"/>
      <c r="K20" s="233"/>
      <c r="L20" s="233"/>
      <c r="M20" s="233"/>
      <c r="N20" s="233"/>
    </row>
  </sheetData>
  <sheetProtection/>
  <mergeCells count="2">
    <mergeCell ref="C3:H3"/>
    <mergeCell ref="I3:N3"/>
  </mergeCells>
  <conditionalFormatting sqref="B5:N6 B7:B12">
    <cfRule type="expression" priority="19" dxfId="2">
      <formula>B5&lt;0</formula>
    </cfRule>
    <cfRule type="expression" priority="20" dxfId="21">
      <formula>B5&gt;=1000000</formula>
    </cfRule>
    <cfRule type="expression" priority="21" dxfId="22">
      <formula>B5&gt;=1000</formula>
    </cfRule>
  </conditionalFormatting>
  <conditionalFormatting sqref="B11">
    <cfRule type="expression" priority="16" dxfId="2">
      <formula>B11&lt;0</formula>
    </cfRule>
    <cfRule type="expression" priority="17" dxfId="21">
      <formula>B11&gt;=1000000</formula>
    </cfRule>
    <cfRule type="expression" priority="18" dxfId="22">
      <formula>B11&gt;=1000</formula>
    </cfRule>
  </conditionalFormatting>
  <conditionalFormatting sqref="C7:N7">
    <cfRule type="expression" priority="13" dxfId="2">
      <formula>C7&lt;0</formula>
    </cfRule>
    <cfRule type="expression" priority="14" dxfId="21">
      <formula>C7&gt;=1000000</formula>
    </cfRule>
    <cfRule type="expression" priority="15" dxfId="22">
      <formula>C7&gt;=1000</formula>
    </cfRule>
  </conditionalFormatting>
  <conditionalFormatting sqref="C12:N14 C9:N10 I8:N8">
    <cfRule type="expression" priority="10" dxfId="2">
      <formula>C8&lt;0</formula>
    </cfRule>
    <cfRule type="expression" priority="11" dxfId="21">
      <formula>C8&gt;=1000000</formula>
    </cfRule>
    <cfRule type="expression" priority="12" dxfId="22">
      <formula>C8&gt;=1000</formula>
    </cfRule>
  </conditionalFormatting>
  <conditionalFormatting sqref="C11:G11 I11:N11">
    <cfRule type="expression" priority="7" dxfId="2">
      <formula>C11&lt;0</formula>
    </cfRule>
    <cfRule type="expression" priority="8" dxfId="21">
      <formula>C11&gt;=1000000</formula>
    </cfRule>
    <cfRule type="expression" priority="9" dxfId="22">
      <formula>C11&gt;=1000</formula>
    </cfRule>
  </conditionalFormatting>
  <conditionalFormatting sqref="H11">
    <cfRule type="expression" priority="4" dxfId="2">
      <formula>H11&lt;0</formula>
    </cfRule>
    <cfRule type="expression" priority="5" dxfId="21">
      <formula>H11&gt;=1000000</formula>
    </cfRule>
    <cfRule type="expression" priority="6" dxfId="22">
      <formula>H11&gt;=1000</formula>
    </cfRule>
  </conditionalFormatting>
  <conditionalFormatting sqref="C8:H8">
    <cfRule type="expression" priority="1" dxfId="2">
      <formula>C8&lt;0</formula>
    </cfRule>
    <cfRule type="expression" priority="2" dxfId="21">
      <formula>C8&gt;=1000000</formula>
    </cfRule>
    <cfRule type="expression" priority="3" dxfId="22">
      <formula>C8&gt;=1000</formula>
    </cfRule>
  </conditionalFormatting>
  <printOptions/>
  <pageMargins left="0.75" right="0.75" top="1" bottom="1" header="0.5" footer="0.5"/>
  <pageSetup horizontalDpi="1200" verticalDpi="1200" orientation="portrait" paperSize="9" r:id="rId2"/>
  <drawing r:id="rId1"/>
</worksheet>
</file>

<file path=xl/worksheets/sheet15.xml><?xml version="1.0" encoding="utf-8"?>
<worksheet xmlns="http://schemas.openxmlformats.org/spreadsheetml/2006/main" xmlns:r="http://schemas.openxmlformats.org/officeDocument/2006/relationships">
  <dimension ref="A1:E21"/>
  <sheetViews>
    <sheetView showGridLines="0" zoomScalePageLayoutView="0" workbookViewId="0" topLeftCell="A1">
      <selection activeCell="H27" sqref="H27"/>
    </sheetView>
  </sheetViews>
  <sheetFormatPr defaultColWidth="9.140625" defaultRowHeight="12.75"/>
  <cols>
    <col min="1" max="1" width="35.140625" style="3" bestFit="1" customWidth="1"/>
    <col min="2" max="2" width="12.140625" style="3" customWidth="1"/>
    <col min="3" max="5" width="12.57421875" style="3" customWidth="1"/>
    <col min="6" max="16384" width="9.140625" style="3" customWidth="1"/>
  </cols>
  <sheetData>
    <row r="1" ht="15">
      <c r="A1" s="18" t="s">
        <v>95</v>
      </c>
    </row>
    <row r="2" spans="1:5" ht="15">
      <c r="A2" s="122" t="s">
        <v>813</v>
      </c>
      <c r="B2" s="120"/>
      <c r="C2" s="120"/>
      <c r="D2" s="120"/>
      <c r="E2" s="121"/>
    </row>
    <row r="3" spans="1:5" ht="14.25" customHeight="1">
      <c r="A3" s="256" t="s">
        <v>536</v>
      </c>
      <c r="B3" s="257"/>
      <c r="C3" s="257"/>
      <c r="D3" s="257"/>
      <c r="E3" s="257"/>
    </row>
    <row r="4" spans="1:5" ht="14.25" customHeight="1">
      <c r="A4" s="164" t="s">
        <v>250</v>
      </c>
      <c r="B4" s="165" t="s">
        <v>251</v>
      </c>
      <c r="C4" s="165"/>
      <c r="D4" s="166"/>
      <c r="E4" s="166"/>
    </row>
    <row r="5" spans="1:5" ht="14.25" customHeight="1">
      <c r="A5" s="167" t="s">
        <v>252</v>
      </c>
      <c r="B5" s="168" t="s">
        <v>253</v>
      </c>
      <c r="C5" s="168"/>
      <c r="D5" s="169"/>
      <c r="E5" s="169"/>
    </row>
    <row r="6" spans="1:5" ht="14.25" customHeight="1">
      <c r="A6" s="258" t="s">
        <v>271</v>
      </c>
      <c r="B6" s="257"/>
      <c r="C6" s="259" t="s">
        <v>813</v>
      </c>
      <c r="D6" s="259" t="s">
        <v>742</v>
      </c>
      <c r="E6" s="259" t="s">
        <v>550</v>
      </c>
    </row>
    <row r="7" spans="1:5" ht="14.25" customHeight="1">
      <c r="A7" s="801" t="s">
        <v>272</v>
      </c>
      <c r="B7" s="801"/>
      <c r="C7" s="260">
        <v>554350.582378</v>
      </c>
      <c r="D7" s="260">
        <v>500720.184435</v>
      </c>
      <c r="E7" s="260">
        <v>525362.278494</v>
      </c>
    </row>
    <row r="8" spans="1:5" ht="14.25" customHeight="1">
      <c r="A8" s="799" t="s">
        <v>267</v>
      </c>
      <c r="B8" s="799"/>
      <c r="C8" s="261">
        <v>0.51085830796</v>
      </c>
      <c r="D8" s="261">
        <v>0.5261508349999999</v>
      </c>
      <c r="E8" s="261">
        <v>0.51084058918</v>
      </c>
    </row>
    <row r="9" spans="1:5" ht="14.25" customHeight="1">
      <c r="A9" s="802" t="s">
        <v>256</v>
      </c>
      <c r="B9" s="802"/>
      <c r="C9" s="262">
        <v>722.522</v>
      </c>
      <c r="D9" s="262">
        <v>712.89</v>
      </c>
      <c r="E9" s="262">
        <v>717.425</v>
      </c>
    </row>
    <row r="10" spans="1:5" ht="14.25" customHeight="1">
      <c r="A10" s="802" t="s">
        <v>257</v>
      </c>
      <c r="B10" s="802"/>
      <c r="C10" s="260">
        <v>420.667</v>
      </c>
      <c r="D10" s="260">
        <v>417.949</v>
      </c>
      <c r="E10" s="260">
        <v>423.339</v>
      </c>
    </row>
    <row r="11" spans="1:5" ht="14.25" customHeight="1">
      <c r="A11" s="799" t="s">
        <v>258</v>
      </c>
      <c r="B11" s="799"/>
      <c r="C11" s="262">
        <v>767.2438796023085</v>
      </c>
      <c r="D11" s="262">
        <v>702.3807101180736</v>
      </c>
      <c r="E11" s="263">
        <v>732.2887807007887</v>
      </c>
    </row>
    <row r="12" spans="1:5" ht="14.25" customHeight="1">
      <c r="A12" s="799" t="s">
        <v>259</v>
      </c>
      <c r="B12" s="799"/>
      <c r="C12" s="260"/>
      <c r="D12" s="260"/>
      <c r="E12" s="260"/>
    </row>
    <row r="13" spans="1:5" ht="14.25" customHeight="1">
      <c r="A13" s="799" t="s">
        <v>260</v>
      </c>
      <c r="B13" s="799"/>
      <c r="C13" s="263">
        <v>1.8695648327758188</v>
      </c>
      <c r="D13" s="263">
        <v>1.1683159458337147</v>
      </c>
      <c r="E13" s="263">
        <v>4.79073320915442</v>
      </c>
    </row>
    <row r="14" spans="1:5" ht="14.25" customHeight="1">
      <c r="A14" s="800" t="s">
        <v>261</v>
      </c>
      <c r="B14" s="800"/>
      <c r="C14" s="264">
        <v>0</v>
      </c>
      <c r="D14" s="264">
        <v>0.3314426072216938</v>
      </c>
      <c r="E14" s="265">
        <v>0.18672186913547767</v>
      </c>
    </row>
    <row r="15" spans="1:5" ht="14.25" customHeight="1">
      <c r="A15" s="266" t="s">
        <v>220</v>
      </c>
      <c r="B15" s="257"/>
      <c r="C15" s="259" t="s">
        <v>813</v>
      </c>
      <c r="D15" s="259" t="s">
        <v>742</v>
      </c>
      <c r="E15" s="259" t="s">
        <v>550</v>
      </c>
    </row>
    <row r="16" spans="1:5" ht="14.25" customHeight="1">
      <c r="A16" s="799" t="s">
        <v>254</v>
      </c>
      <c r="B16" s="799"/>
      <c r="C16" s="262">
        <v>344381.007822</v>
      </c>
      <c r="D16" s="262">
        <v>323698.64790800004</v>
      </c>
      <c r="E16" s="262">
        <v>323630.673658</v>
      </c>
    </row>
    <row r="17" spans="1:5" ht="14.25" customHeight="1">
      <c r="A17" s="799" t="s">
        <v>262</v>
      </c>
      <c r="B17" s="799"/>
      <c r="C17" s="267" t="s">
        <v>263</v>
      </c>
      <c r="D17" s="267" t="s">
        <v>263</v>
      </c>
      <c r="E17" s="267" t="s">
        <v>263</v>
      </c>
    </row>
    <row r="18" spans="1:5" ht="14.25" customHeight="1">
      <c r="A18" s="1" t="s">
        <v>264</v>
      </c>
      <c r="B18" s="268" t="s">
        <v>82</v>
      </c>
      <c r="C18" s="269">
        <v>0.701821513121665</v>
      </c>
      <c r="D18" s="270">
        <v>0.726913756114533</v>
      </c>
      <c r="E18" s="269">
        <v>0.6916000806416984</v>
      </c>
    </row>
    <row r="19" spans="1:5" ht="14.25" customHeight="1">
      <c r="A19" s="271"/>
      <c r="B19" s="272" t="s">
        <v>265</v>
      </c>
      <c r="C19" s="273">
        <v>0.298178486878335</v>
      </c>
      <c r="D19" s="274">
        <v>0.273086243885467</v>
      </c>
      <c r="E19" s="273">
        <v>0.3083999193583015</v>
      </c>
    </row>
    <row r="20" spans="1:5" ht="14.25" customHeight="1">
      <c r="A20" s="266" t="s">
        <v>273</v>
      </c>
      <c r="B20" s="257"/>
      <c r="C20" s="259" t="s">
        <v>813</v>
      </c>
      <c r="D20" s="259" t="s">
        <v>742</v>
      </c>
      <c r="E20" s="259" t="s">
        <v>550</v>
      </c>
    </row>
    <row r="21" spans="1:5" ht="14.25" customHeight="1">
      <c r="A21" s="164" t="s">
        <v>255</v>
      </c>
      <c r="B21" s="165"/>
      <c r="C21" s="261">
        <v>0.612</v>
      </c>
      <c r="D21" s="261">
        <v>0.5469</v>
      </c>
      <c r="E21" s="261">
        <v>0.6233</v>
      </c>
    </row>
  </sheetData>
  <sheetProtection/>
  <mergeCells count="10">
    <mergeCell ref="A13:B13"/>
    <mergeCell ref="A14:B14"/>
    <mergeCell ref="A16:B16"/>
    <mergeCell ref="A17:B17"/>
    <mergeCell ref="A7:B7"/>
    <mergeCell ref="A8:B8"/>
    <mergeCell ref="A9:B9"/>
    <mergeCell ref="A10:B10"/>
    <mergeCell ref="A11:B11"/>
    <mergeCell ref="A12:B12"/>
  </mergeCells>
  <printOptions/>
  <pageMargins left="0.75" right="0.75" top="1" bottom="1" header="0.5" footer="0.5"/>
  <pageSetup horizontalDpi="1200" verticalDpi="1200" orientation="portrait" paperSize="9" r:id="rId1"/>
</worksheet>
</file>

<file path=xl/worksheets/sheet16.xml><?xml version="1.0" encoding="utf-8"?>
<worksheet xmlns="http://schemas.openxmlformats.org/spreadsheetml/2006/main" xmlns:r="http://schemas.openxmlformats.org/officeDocument/2006/relationships">
  <sheetPr>
    <pageSetUpPr fitToPage="1"/>
  </sheetPr>
  <dimension ref="A1:U170"/>
  <sheetViews>
    <sheetView showGridLines="0" zoomScalePageLayoutView="0" workbookViewId="0" topLeftCell="A1">
      <selection activeCell="A17" sqref="A17"/>
    </sheetView>
  </sheetViews>
  <sheetFormatPr defaultColWidth="9.140625" defaultRowHeight="12.75"/>
  <cols>
    <col min="1" max="1" width="74.00390625" style="3" customWidth="1"/>
    <col min="2" max="2" width="10.7109375" style="3" hidden="1" customWidth="1"/>
    <col min="3" max="3" width="9.421875" style="3" customWidth="1"/>
    <col min="4" max="4" width="9.8515625" style="3" bestFit="1" customWidth="1"/>
    <col min="5" max="5" width="10.00390625" style="3" bestFit="1" customWidth="1"/>
    <col min="6" max="6" width="9.28125" style="3" customWidth="1"/>
    <col min="7" max="7" width="8.8515625" style="3" customWidth="1"/>
    <col min="8" max="11" width="9.28125" style="3" customWidth="1"/>
    <col min="12" max="12" width="20.421875" style="3" customWidth="1"/>
    <col min="13" max="16384" width="9.140625" style="3" customWidth="1"/>
  </cols>
  <sheetData>
    <row r="1" spans="1:11" ht="15">
      <c r="A1" s="18" t="s">
        <v>96</v>
      </c>
      <c r="B1" s="12"/>
      <c r="C1" s="12"/>
      <c r="D1" s="12"/>
      <c r="E1" s="12"/>
      <c r="F1" s="12"/>
      <c r="G1" s="12"/>
      <c r="H1" s="12"/>
      <c r="I1" s="12"/>
      <c r="J1" s="12"/>
      <c r="K1" s="12"/>
    </row>
    <row r="2" spans="1:11" ht="12.75">
      <c r="A2" s="217"/>
      <c r="B2" s="12"/>
      <c r="C2" s="12"/>
      <c r="D2" s="12"/>
      <c r="E2" s="12"/>
      <c r="F2" s="12"/>
      <c r="G2" s="12"/>
      <c r="H2" s="12"/>
      <c r="I2" s="12"/>
      <c r="J2" s="12"/>
      <c r="K2" s="12"/>
    </row>
    <row r="3" spans="1:11" ht="12.75">
      <c r="A3" s="217" t="s">
        <v>107</v>
      </c>
      <c r="B3" s="12"/>
      <c r="C3" s="12"/>
      <c r="D3" s="12"/>
      <c r="E3" s="12"/>
      <c r="F3" s="12"/>
      <c r="G3" s="12"/>
      <c r="H3" s="12"/>
      <c r="I3" s="12"/>
      <c r="J3" s="12"/>
      <c r="K3" s="12"/>
    </row>
    <row r="4" spans="1:11" ht="12.75">
      <c r="A4" s="342"/>
      <c r="B4" s="343" t="s">
        <v>101</v>
      </c>
      <c r="C4" s="343" t="s">
        <v>99</v>
      </c>
      <c r="D4" s="343" t="s">
        <v>100</v>
      </c>
      <c r="E4" s="343" t="s">
        <v>101</v>
      </c>
      <c r="F4" s="343" t="s">
        <v>98</v>
      </c>
      <c r="G4" s="343" t="s">
        <v>99</v>
      </c>
      <c r="H4" s="343" t="s">
        <v>100</v>
      </c>
      <c r="I4" s="343" t="s">
        <v>101</v>
      </c>
      <c r="J4" s="343" t="s">
        <v>98</v>
      </c>
      <c r="K4" s="343" t="s">
        <v>99</v>
      </c>
    </row>
    <row r="5" spans="1:11" ht="12.75">
      <c r="A5" s="344" t="s">
        <v>12</v>
      </c>
      <c r="B5" s="345">
        <v>2015</v>
      </c>
      <c r="C5" s="345">
        <v>2017</v>
      </c>
      <c r="D5" s="345">
        <v>2017</v>
      </c>
      <c r="E5" s="345">
        <v>2017</v>
      </c>
      <c r="F5" s="345">
        <v>2017</v>
      </c>
      <c r="G5" s="345">
        <v>2018</v>
      </c>
      <c r="H5" s="345">
        <v>2018</v>
      </c>
      <c r="I5" s="345">
        <v>2018</v>
      </c>
      <c r="J5" s="345">
        <v>2018</v>
      </c>
      <c r="K5" s="345">
        <v>2019</v>
      </c>
    </row>
    <row r="6" spans="1:11" ht="12.75">
      <c r="A6" s="346" t="s">
        <v>313</v>
      </c>
      <c r="B6" s="347"/>
      <c r="C6" s="347"/>
      <c r="D6" s="347"/>
      <c r="E6" s="347"/>
      <c r="F6" s="347"/>
      <c r="G6" s="347"/>
      <c r="H6" s="347"/>
      <c r="I6" s="347"/>
      <c r="J6" s="347"/>
      <c r="K6" s="347"/>
    </row>
    <row r="7" spans="1:11" ht="12.75">
      <c r="A7" s="347" t="s">
        <v>303</v>
      </c>
      <c r="B7" s="159">
        <v>107480</v>
      </c>
      <c r="C7" s="159">
        <v>115364</v>
      </c>
      <c r="D7" s="159">
        <v>116813.43098041785</v>
      </c>
      <c r="E7" s="159">
        <v>117977.5</v>
      </c>
      <c r="F7" s="159">
        <v>118204.17118326014</v>
      </c>
      <c r="G7" s="159">
        <v>117111.00179710085</v>
      </c>
      <c r="H7" s="159">
        <v>123228.01622694348</v>
      </c>
      <c r="I7" s="159">
        <v>124698.97875860479</v>
      </c>
      <c r="J7" s="159">
        <v>125857.18950536069</v>
      </c>
      <c r="K7" s="159">
        <v>126105.99463323623</v>
      </c>
    </row>
    <row r="8" spans="1:11" ht="12.75">
      <c r="A8" s="347" t="s">
        <v>108</v>
      </c>
      <c r="B8" s="159">
        <v>121448</v>
      </c>
      <c r="C8" s="159">
        <v>135336</v>
      </c>
      <c r="D8" s="159">
        <v>135945.37146541785</v>
      </c>
      <c r="E8" s="159">
        <v>131877.1</v>
      </c>
      <c r="F8" s="159">
        <v>132126.66118326015</v>
      </c>
      <c r="G8" s="159">
        <v>131357.42679710084</v>
      </c>
      <c r="H8" s="159">
        <v>138483.4762269435</v>
      </c>
      <c r="I8" s="159">
        <v>139847.5087586048</v>
      </c>
      <c r="J8" s="159">
        <v>141108.3995053607</v>
      </c>
      <c r="K8" s="159">
        <v>141868.22463323624</v>
      </c>
    </row>
    <row r="9" spans="1:11" ht="12.75">
      <c r="A9" s="347" t="s">
        <v>314</v>
      </c>
      <c r="B9" s="159">
        <v>137072</v>
      </c>
      <c r="C9" s="159">
        <v>157728</v>
      </c>
      <c r="D9" s="159">
        <v>158495.31472531788</v>
      </c>
      <c r="E9" s="159">
        <v>147270.321</v>
      </c>
      <c r="F9" s="159">
        <v>147848.62330196015</v>
      </c>
      <c r="G9" s="159">
        <v>148383.64010177008</v>
      </c>
      <c r="H9" s="291">
        <v>157125.59922694348</v>
      </c>
      <c r="I9" s="291">
        <v>158281.7242747037</v>
      </c>
      <c r="J9" s="291">
        <v>159330.77981726069</v>
      </c>
      <c r="K9" s="291">
        <v>160430.50621613621</v>
      </c>
    </row>
    <row r="10" spans="1:11" ht="12.75">
      <c r="A10" s="347"/>
      <c r="B10" s="347"/>
      <c r="C10" s="347"/>
      <c r="D10" s="347"/>
      <c r="E10" s="347"/>
      <c r="F10" s="347"/>
      <c r="G10" s="347"/>
      <c r="H10" s="347"/>
      <c r="I10" s="347"/>
      <c r="J10" s="347"/>
      <c r="K10" s="347"/>
    </row>
    <row r="11" spans="1:11" ht="12.75">
      <c r="A11" s="346" t="s">
        <v>315</v>
      </c>
      <c r="B11" s="347"/>
      <c r="C11" s="347"/>
      <c r="D11" s="347"/>
      <c r="E11" s="347"/>
      <c r="F11" s="347"/>
      <c r="G11" s="347"/>
      <c r="H11" s="159"/>
      <c r="I11" s="159"/>
      <c r="J11" s="159"/>
      <c r="K11" s="159"/>
    </row>
    <row r="12" spans="1:11" ht="12.75">
      <c r="A12" s="347" t="s">
        <v>316</v>
      </c>
      <c r="B12" s="159">
        <v>604206</v>
      </c>
      <c r="C12" s="159">
        <v>610047</v>
      </c>
      <c r="D12" s="159">
        <v>616522.8809681239</v>
      </c>
      <c r="E12" s="159">
        <v>614618.603</v>
      </c>
      <c r="F12" s="159">
        <v>610818.9566039542</v>
      </c>
      <c r="G12" s="159">
        <v>615307.629753878</v>
      </c>
      <c r="H12" s="159">
        <v>637037.3434975402</v>
      </c>
      <c r="I12" s="159">
        <v>631957.8414894989</v>
      </c>
      <c r="J12" s="159">
        <v>716497.8437478696</v>
      </c>
      <c r="K12" s="159">
        <v>739047.0822136339</v>
      </c>
    </row>
    <row r="13" spans="1:11" ht="12.75">
      <c r="A13" s="347" t="s">
        <v>185</v>
      </c>
      <c r="B13" s="159">
        <v>48337</v>
      </c>
      <c r="C13" s="159">
        <v>48804</v>
      </c>
      <c r="D13" s="159">
        <v>49321.772157449916</v>
      </c>
      <c r="E13" s="159">
        <v>49169.488</v>
      </c>
      <c r="F13" s="159">
        <v>48865.51652831635</v>
      </c>
      <c r="G13" s="159">
        <v>49224.61038031024</v>
      </c>
      <c r="H13" s="348">
        <v>50962.98747980322</v>
      </c>
      <c r="I13" s="348">
        <v>50556.62731915991</v>
      </c>
      <c r="J13" s="348">
        <v>57319.82749982957</v>
      </c>
      <c r="K13" s="348">
        <v>59123.76657709072</v>
      </c>
    </row>
    <row r="14" spans="1:11" ht="12.75">
      <c r="A14" s="347" t="s">
        <v>304</v>
      </c>
      <c r="B14" s="349">
        <v>0.178</v>
      </c>
      <c r="C14" s="350">
        <v>0.18910715127211253</v>
      </c>
      <c r="D14" s="350">
        <v>0.18947136365318037</v>
      </c>
      <c r="E14" s="350">
        <v>0.19195239969452896</v>
      </c>
      <c r="F14" s="350">
        <v>0.19351752250855886</v>
      </c>
      <c r="G14" s="350">
        <v>0.190329188415793</v>
      </c>
      <c r="H14" s="349">
        <v>0.19343923473996363</v>
      </c>
      <c r="I14" s="349">
        <v>0.197321673332978</v>
      </c>
      <c r="J14" s="349">
        <v>0.17565606177825274</v>
      </c>
      <c r="K14" s="349">
        <v>0.17063323524059754</v>
      </c>
    </row>
    <row r="15" spans="1:11" ht="12.75">
      <c r="A15" s="347" t="s">
        <v>109</v>
      </c>
      <c r="B15" s="349">
        <v>0.201</v>
      </c>
      <c r="C15" s="349">
        <v>0.22184518549966165</v>
      </c>
      <c r="D15" s="349">
        <v>0.220503367615397</v>
      </c>
      <c r="E15" s="349">
        <v>0.21456730254629694</v>
      </c>
      <c r="F15" s="349">
        <v>0.21631067561796233</v>
      </c>
      <c r="G15" s="349">
        <v>0.21348252556147174</v>
      </c>
      <c r="H15" s="349">
        <v>0.2173867476380971</v>
      </c>
      <c r="I15" s="349">
        <v>0.22129246537868716</v>
      </c>
      <c r="J15" s="349">
        <v>0.19694183414041883</v>
      </c>
      <c r="K15" s="349">
        <v>0.19196101039774738</v>
      </c>
    </row>
    <row r="16" spans="1:11" ht="12.75">
      <c r="A16" s="347" t="s">
        <v>110</v>
      </c>
      <c r="B16" s="349">
        <v>0.227</v>
      </c>
      <c r="C16" s="349">
        <v>0.25855136489736735</v>
      </c>
      <c r="D16" s="349">
        <v>0.25707937145241583</v>
      </c>
      <c r="E16" s="349">
        <v>0.23961253472614827</v>
      </c>
      <c r="F16" s="349">
        <v>0.242049827863844</v>
      </c>
      <c r="G16" s="349">
        <v>0.24115358387661026</v>
      </c>
      <c r="H16" s="418">
        <v>0.2466505312926765</v>
      </c>
      <c r="I16" s="418">
        <v>0.2504624737334379</v>
      </c>
      <c r="J16" s="418">
        <v>0.22237440239014591</v>
      </c>
      <c r="K16" s="418">
        <v>0.2170775178972442</v>
      </c>
    </row>
    <row r="17" spans="1:11" ht="12.75">
      <c r="A17" s="347" t="s">
        <v>317</v>
      </c>
      <c r="B17" s="351">
        <v>2.84</v>
      </c>
      <c r="C17" s="351">
        <v>3.2318920612170916</v>
      </c>
      <c r="D17" s="351">
        <v>3.2134921431551975</v>
      </c>
      <c r="E17" s="351">
        <v>2.995156691483141</v>
      </c>
      <c r="F17" s="351">
        <v>3.0256228482980547</v>
      </c>
      <c r="G17" s="351">
        <v>3.0144197984576286</v>
      </c>
      <c r="H17" s="352">
        <v>3.083131641158456</v>
      </c>
      <c r="I17" s="352">
        <v>3.1307809216679736</v>
      </c>
      <c r="J17" s="352">
        <v>2.7796800298768236</v>
      </c>
      <c r="K17" s="352">
        <v>2.7134689737155524</v>
      </c>
    </row>
    <row r="18" spans="1:11" ht="12.75">
      <c r="A18" s="347"/>
      <c r="B18" s="352"/>
      <c r="C18" s="352"/>
      <c r="D18" s="352"/>
      <c r="E18" s="352"/>
      <c r="F18" s="352"/>
      <c r="G18" s="352"/>
      <c r="H18" s="353"/>
      <c r="I18" s="353"/>
      <c r="J18" s="353"/>
      <c r="K18" s="353"/>
    </row>
    <row r="19" spans="1:11" ht="12.75">
      <c r="A19" s="347" t="s">
        <v>339</v>
      </c>
      <c r="B19" s="354">
        <v>0.105</v>
      </c>
      <c r="C19" s="354">
        <v>0.109</v>
      </c>
      <c r="D19" s="354">
        <v>0.10890000000000001</v>
      </c>
      <c r="E19" s="354">
        <v>0.1091</v>
      </c>
      <c r="F19" s="354">
        <v>0.10937200000000001</v>
      </c>
      <c r="G19" s="353">
        <v>0.1095</v>
      </c>
      <c r="H19" s="353">
        <v>0.10950800000000001</v>
      </c>
      <c r="I19" s="353">
        <v>0.10951071653541593</v>
      </c>
      <c r="J19" s="353">
        <v>0.11173100000000001</v>
      </c>
      <c r="K19" s="353">
        <v>0.11173100000000001</v>
      </c>
    </row>
    <row r="20" spans="1:11" ht="12.75">
      <c r="A20" s="347" t="s">
        <v>424</v>
      </c>
      <c r="B20" s="354">
        <v>0.025</v>
      </c>
      <c r="C20" s="354">
        <v>0.025</v>
      </c>
      <c r="D20" s="354">
        <v>0.025</v>
      </c>
      <c r="E20" s="354">
        <v>0.025</v>
      </c>
      <c r="F20" s="354">
        <v>0.025</v>
      </c>
      <c r="G20" s="353">
        <v>0.025</v>
      </c>
      <c r="H20" s="353">
        <v>0.025</v>
      </c>
      <c r="I20" s="353">
        <v>0.025</v>
      </c>
      <c r="J20" s="353">
        <v>0.025</v>
      </c>
      <c r="K20" s="353">
        <v>0.025</v>
      </c>
    </row>
    <row r="21" spans="1:11" ht="12.75">
      <c r="A21" s="347" t="s">
        <v>396</v>
      </c>
      <c r="B21" s="354">
        <v>0.03</v>
      </c>
      <c r="C21" s="354">
        <v>0.03</v>
      </c>
      <c r="D21" s="354">
        <v>0.03</v>
      </c>
      <c r="E21" s="354">
        <v>0.03</v>
      </c>
      <c r="F21" s="354">
        <v>0.03</v>
      </c>
      <c r="G21" s="353">
        <v>0.03</v>
      </c>
      <c r="H21" s="353">
        <v>0.03</v>
      </c>
      <c r="I21" s="353">
        <v>0.03</v>
      </c>
      <c r="J21" s="353">
        <v>0.03</v>
      </c>
      <c r="K21" s="353">
        <v>0.03</v>
      </c>
    </row>
    <row r="22" spans="1:11" ht="12.75">
      <c r="A22" s="347" t="s">
        <v>425</v>
      </c>
      <c r="B22" s="354">
        <v>0.005</v>
      </c>
      <c r="C22" s="354">
        <v>0.009</v>
      </c>
      <c r="D22" s="354">
        <v>0.0089</v>
      </c>
      <c r="E22" s="354">
        <v>0.0091</v>
      </c>
      <c r="F22" s="354">
        <v>0.009372</v>
      </c>
      <c r="G22" s="353">
        <v>0.0095</v>
      </c>
      <c r="H22" s="355">
        <v>0.009508</v>
      </c>
      <c r="I22" s="355">
        <v>0.009510716535415926</v>
      </c>
      <c r="J22" s="355">
        <v>0.011731</v>
      </c>
      <c r="K22" s="355">
        <v>0.011731</v>
      </c>
    </row>
    <row r="23" spans="1:11" ht="12.75">
      <c r="A23" s="347" t="s">
        <v>426</v>
      </c>
      <c r="B23" s="354">
        <v>0.133</v>
      </c>
      <c r="C23" s="354">
        <v>0.14410715127211254</v>
      </c>
      <c r="D23" s="354">
        <v>0.14447136365318036</v>
      </c>
      <c r="E23" s="354">
        <v>0.14695239969452895</v>
      </c>
      <c r="F23" s="354">
        <v>0.14851752250855885</v>
      </c>
      <c r="G23" s="355">
        <v>0.145329188415793</v>
      </c>
      <c r="H23" s="354">
        <v>0.14843923473996362</v>
      </c>
      <c r="I23" s="354">
        <v>0.15232167333297802</v>
      </c>
      <c r="J23" s="354">
        <v>0.13065606177825273</v>
      </c>
      <c r="K23" s="354">
        <v>0.12563323524059752</v>
      </c>
    </row>
    <row r="24" spans="1:11" ht="12.75">
      <c r="A24" s="347"/>
      <c r="B24" s="352"/>
      <c r="C24" s="352"/>
      <c r="D24" s="352"/>
      <c r="E24" s="352"/>
      <c r="F24" s="352"/>
      <c r="G24" s="352"/>
      <c r="H24" s="12"/>
      <c r="I24" s="12"/>
      <c r="J24" s="12"/>
      <c r="K24" s="12"/>
    </row>
    <row r="25" spans="1:11" ht="12.75">
      <c r="A25" s="346" t="s">
        <v>318</v>
      </c>
      <c r="B25" s="352"/>
      <c r="C25" s="352"/>
      <c r="D25" s="352"/>
      <c r="E25" s="352"/>
      <c r="F25" s="352"/>
      <c r="G25" s="352"/>
      <c r="H25" s="291"/>
      <c r="I25" s="291"/>
      <c r="J25" s="291"/>
      <c r="K25" s="291"/>
    </row>
    <row r="26" spans="1:11" ht="12.75">
      <c r="A26" s="347" t="s">
        <v>328</v>
      </c>
      <c r="B26" s="291">
        <v>80549</v>
      </c>
      <c r="C26" s="291">
        <v>87356</v>
      </c>
      <c r="D26" s="291">
        <v>88140.75967207068</v>
      </c>
      <c r="E26" s="291">
        <v>87626.4860644817</v>
      </c>
      <c r="F26" s="291">
        <v>89773.53220634883</v>
      </c>
      <c r="G26" s="291"/>
      <c r="H26" s="291"/>
      <c r="I26" s="291"/>
      <c r="J26" s="291"/>
      <c r="K26" s="291"/>
    </row>
    <row r="27" spans="1:11" ht="12.75">
      <c r="A27" s="347" t="s">
        <v>319</v>
      </c>
      <c r="B27" s="291">
        <v>136637</v>
      </c>
      <c r="C27" s="291">
        <v>158204</v>
      </c>
      <c r="D27" s="291">
        <v>159126.1628645208</v>
      </c>
      <c r="E27" s="291">
        <v>148172.563548045</v>
      </c>
      <c r="F27" s="291">
        <v>149029.5125586129</v>
      </c>
      <c r="G27" s="291"/>
      <c r="H27" s="291"/>
      <c r="I27" s="291"/>
      <c r="J27" s="291"/>
      <c r="K27" s="291"/>
    </row>
    <row r="28" spans="1:11" ht="12.75">
      <c r="A28" s="347" t="s">
        <v>320</v>
      </c>
      <c r="B28" s="352">
        <v>1.7</v>
      </c>
      <c r="C28" s="352">
        <v>1.8110261458858006</v>
      </c>
      <c r="D28" s="352">
        <v>1.805364095528024</v>
      </c>
      <c r="E28" s="352">
        <v>1.6909563558101557</v>
      </c>
      <c r="F28" s="352">
        <v>1.660060698247467</v>
      </c>
      <c r="G28" s="352"/>
      <c r="H28" s="352"/>
      <c r="I28" s="352"/>
      <c r="J28" s="352"/>
      <c r="K28" s="352"/>
    </row>
    <row r="29" spans="1:11" ht="12.75">
      <c r="A29" s="347"/>
      <c r="B29" s="352"/>
      <c r="C29" s="352"/>
      <c r="D29" s="352"/>
      <c r="E29" s="352"/>
      <c r="F29" s="352"/>
      <c r="G29" s="352"/>
      <c r="H29" s="12"/>
      <c r="I29" s="12"/>
      <c r="J29" s="12"/>
      <c r="K29" s="12"/>
    </row>
    <row r="30" spans="1:11" ht="12.75">
      <c r="A30" s="346" t="s">
        <v>321</v>
      </c>
      <c r="B30" s="352"/>
      <c r="C30" s="352"/>
      <c r="D30" s="352"/>
      <c r="E30" s="352"/>
      <c r="F30" s="352"/>
      <c r="G30" s="352"/>
      <c r="H30" s="291"/>
      <c r="I30" s="291"/>
      <c r="J30" s="291"/>
      <c r="K30" s="291"/>
    </row>
    <row r="31" spans="1:11" ht="12.75">
      <c r="A31" s="347" t="s">
        <v>340</v>
      </c>
      <c r="B31" s="291">
        <v>2705626</v>
      </c>
      <c r="C31" s="291">
        <v>2902192</v>
      </c>
      <c r="D31" s="291">
        <v>2742940.307</v>
      </c>
      <c r="E31" s="291">
        <v>2819403.297</v>
      </c>
      <c r="F31" s="291">
        <v>2519532.265</v>
      </c>
      <c r="G31" s="291">
        <v>2833268.577</v>
      </c>
      <c r="H31" s="356">
        <v>2954555.02</v>
      </c>
      <c r="I31" s="356">
        <v>2914154.447</v>
      </c>
      <c r="J31" s="356">
        <v>2773607.71</v>
      </c>
      <c r="K31" s="356">
        <v>3108939.05</v>
      </c>
    </row>
    <row r="32" spans="1:11" ht="12.75">
      <c r="A32" s="347" t="s">
        <v>322</v>
      </c>
      <c r="B32" s="291">
        <v>2308203</v>
      </c>
      <c r="C32" s="291">
        <v>2441298</v>
      </c>
      <c r="D32" s="291">
        <v>2321267.853</v>
      </c>
      <c r="E32" s="291">
        <v>2432288.4549999996</v>
      </c>
      <c r="F32" s="291">
        <v>2140093.4050000003</v>
      </c>
      <c r="G32" s="291">
        <v>2406997.1520000002</v>
      </c>
      <c r="H32" s="357">
        <v>2506672.74</v>
      </c>
      <c r="I32" s="357">
        <v>2475559.415</v>
      </c>
      <c r="J32" s="357">
        <v>2311249.891</v>
      </c>
      <c r="K32" s="357">
        <v>2584800.841</v>
      </c>
    </row>
    <row r="33" spans="1:11" ht="12.75">
      <c r="A33" s="347" t="s">
        <v>323</v>
      </c>
      <c r="B33" s="291">
        <v>397423</v>
      </c>
      <c r="C33" s="291">
        <v>460893.465</v>
      </c>
      <c r="D33" s="291">
        <v>421672.454</v>
      </c>
      <c r="E33" s="291">
        <v>387114.842</v>
      </c>
      <c r="F33" s="291">
        <v>379438.86</v>
      </c>
      <c r="G33" s="291">
        <v>426271.425</v>
      </c>
      <c r="H33" s="356">
        <v>447882.28</v>
      </c>
      <c r="I33" s="356">
        <v>438595.032</v>
      </c>
      <c r="J33" s="356">
        <v>462357.819</v>
      </c>
      <c r="K33" s="356">
        <v>524138.209</v>
      </c>
    </row>
    <row r="34" spans="1:11" ht="12.75">
      <c r="A34" s="347" t="s">
        <v>321</v>
      </c>
      <c r="B34" s="358">
        <v>0.045</v>
      </c>
      <c r="C34" s="358">
        <v>0.046632331907962676</v>
      </c>
      <c r="D34" s="358">
        <v>0.04956191394996255</v>
      </c>
      <c r="E34" s="358">
        <v>0.046774810791455027</v>
      </c>
      <c r="F34" s="358">
        <v>0.0524409482738893</v>
      </c>
      <c r="G34" s="359">
        <v>0.04636250437513706</v>
      </c>
      <c r="H34" s="354">
        <v>0.046871178668029506</v>
      </c>
      <c r="I34" s="354">
        <v>0.047989051816581633</v>
      </c>
      <c r="J34" s="354">
        <v>0.050875399212587526</v>
      </c>
      <c r="K34" s="354">
        <v>0.045632359577212116</v>
      </c>
    </row>
    <row r="35" spans="1:11" ht="12.75">
      <c r="A35" s="347"/>
      <c r="B35" s="358"/>
      <c r="C35" s="358"/>
      <c r="D35" s="358"/>
      <c r="E35" s="361"/>
      <c r="F35" s="360"/>
      <c r="G35" s="358"/>
      <c r="H35" s="358"/>
      <c r="I35" s="358"/>
      <c r="J35" s="347"/>
      <c r="K35" s="12"/>
    </row>
    <row r="36" spans="1:11" ht="30.75" customHeight="1">
      <c r="A36" s="804" t="s">
        <v>568</v>
      </c>
      <c r="B36" s="804"/>
      <c r="C36" s="804"/>
      <c r="D36" s="804"/>
      <c r="E36" s="804"/>
      <c r="F36" s="160"/>
      <c r="G36" s="347"/>
      <c r="H36" s="347"/>
      <c r="I36" s="347"/>
      <c r="J36" s="347"/>
      <c r="K36" s="347"/>
    </row>
    <row r="37" spans="1:11" ht="12.75">
      <c r="A37" s="347"/>
      <c r="B37" s="358"/>
      <c r="C37" s="358"/>
      <c r="D37" s="358"/>
      <c r="E37" s="358"/>
      <c r="F37" s="358"/>
      <c r="G37" s="416"/>
      <c r="H37" s="360"/>
      <c r="I37" s="358"/>
      <c r="J37" s="358"/>
      <c r="K37" s="358"/>
    </row>
    <row r="38" spans="1:11" ht="12.75">
      <c r="A38" s="12"/>
      <c r="B38" s="358"/>
      <c r="C38" s="358"/>
      <c r="D38" s="358"/>
      <c r="E38" s="358"/>
      <c r="F38" s="358"/>
      <c r="G38" s="416"/>
      <c r="H38" s="360"/>
      <c r="I38" s="358"/>
      <c r="J38" s="358"/>
      <c r="K38" s="358"/>
    </row>
    <row r="39" spans="1:11" ht="12.75">
      <c r="A39" s="347"/>
      <c r="B39" s="291"/>
      <c r="C39" s="291"/>
      <c r="D39" s="291"/>
      <c r="E39" s="291"/>
      <c r="F39" s="291"/>
      <c r="G39" s="379"/>
      <c r="H39" s="367"/>
      <c r="I39" s="367"/>
      <c r="J39" s="367"/>
      <c r="K39" s="160"/>
    </row>
    <row r="40" spans="1:11" ht="12.75">
      <c r="A40" s="217" t="s">
        <v>329</v>
      </c>
      <c r="B40" s="159"/>
      <c r="C40" s="159"/>
      <c r="D40" s="159"/>
      <c r="E40" s="159"/>
      <c r="F40" s="159"/>
      <c r="G40" s="417"/>
      <c r="H40" s="367"/>
      <c r="I40" s="367"/>
      <c r="J40" s="367"/>
      <c r="K40" s="367"/>
    </row>
    <row r="41" spans="1:11" ht="12.75">
      <c r="A41" s="342"/>
      <c r="B41" s="343" t="s">
        <v>101</v>
      </c>
      <c r="C41" s="343" t="s">
        <v>99</v>
      </c>
      <c r="D41" s="343" t="s">
        <v>100</v>
      </c>
      <c r="E41" s="343" t="s">
        <v>101</v>
      </c>
      <c r="F41" s="343" t="s">
        <v>98</v>
      </c>
      <c r="G41" s="343" t="s">
        <v>99</v>
      </c>
      <c r="H41" s="343" t="s">
        <v>100</v>
      </c>
      <c r="I41" s="343" t="s">
        <v>101</v>
      </c>
      <c r="J41" s="343" t="s">
        <v>98</v>
      </c>
      <c r="K41" s="343" t="s">
        <v>99</v>
      </c>
    </row>
    <row r="42" spans="1:11" ht="12.75">
      <c r="A42" s="344" t="s">
        <v>12</v>
      </c>
      <c r="B42" s="345">
        <v>2015</v>
      </c>
      <c r="C42" s="345">
        <v>2017</v>
      </c>
      <c r="D42" s="345">
        <v>2017</v>
      </c>
      <c r="E42" s="345">
        <v>2017</v>
      </c>
      <c r="F42" s="345">
        <v>2017</v>
      </c>
      <c r="G42" s="345">
        <v>2018</v>
      </c>
      <c r="H42" s="345">
        <v>2018</v>
      </c>
      <c r="I42" s="345">
        <v>2018</v>
      </c>
      <c r="J42" s="345">
        <v>2018</v>
      </c>
      <c r="K42" s="345">
        <v>2019</v>
      </c>
    </row>
    <row r="43" spans="1:11" ht="12.75" hidden="1">
      <c r="A43" s="347" t="s">
        <v>341</v>
      </c>
      <c r="B43" s="159">
        <v>21942</v>
      </c>
      <c r="C43" s="159">
        <v>21942</v>
      </c>
      <c r="D43" s="159">
        <v>21942</v>
      </c>
      <c r="E43" s="159">
        <v>21942</v>
      </c>
      <c r="F43" s="159"/>
      <c r="G43" s="159"/>
      <c r="H43" s="159"/>
      <c r="I43" s="159"/>
      <c r="J43" s="159"/>
      <c r="K43" s="159"/>
    </row>
    <row r="44" spans="1:11" ht="12.75" hidden="1">
      <c r="A44" s="347" t="s">
        <v>342</v>
      </c>
      <c r="B44" s="159">
        <v>53507</v>
      </c>
      <c r="C44" s="159">
        <v>60825</v>
      </c>
      <c r="D44" s="159">
        <v>60825</v>
      </c>
      <c r="E44" s="159">
        <v>60825</v>
      </c>
      <c r="F44" s="159"/>
      <c r="G44" s="159"/>
      <c r="H44" s="159"/>
      <c r="I44" s="159"/>
      <c r="J44" s="159"/>
      <c r="K44" s="159"/>
    </row>
    <row r="45" spans="1:11" ht="12.75" hidden="1">
      <c r="A45" s="347" t="s">
        <v>343</v>
      </c>
      <c r="B45" s="112">
        <v>49033</v>
      </c>
      <c r="C45" s="112">
        <v>47671</v>
      </c>
      <c r="D45" s="112">
        <v>47671</v>
      </c>
      <c r="E45" s="112">
        <v>47671</v>
      </c>
      <c r="F45" s="112"/>
      <c r="G45" s="112"/>
      <c r="H45" s="112"/>
      <c r="I45" s="112"/>
      <c r="J45" s="112"/>
      <c r="K45" s="112"/>
    </row>
    <row r="46" spans="1:11" ht="12.75" hidden="1">
      <c r="A46" s="160" t="s">
        <v>460</v>
      </c>
      <c r="B46" s="112">
        <v>11980</v>
      </c>
      <c r="C46" s="112">
        <v>4290</v>
      </c>
      <c r="D46" s="112">
        <v>4290</v>
      </c>
      <c r="E46" s="112">
        <v>4290</v>
      </c>
      <c r="F46" s="112"/>
      <c r="G46" s="112"/>
      <c r="H46" s="112"/>
      <c r="I46" s="112"/>
      <c r="J46" s="112"/>
      <c r="K46" s="112"/>
    </row>
    <row r="47" spans="1:11" ht="12.75" hidden="1">
      <c r="A47" s="160" t="s">
        <v>441</v>
      </c>
      <c r="B47" s="112"/>
      <c r="C47" s="112"/>
      <c r="D47" s="112"/>
      <c r="E47" s="112"/>
      <c r="F47" s="112"/>
      <c r="G47" s="112"/>
      <c r="H47" s="112"/>
      <c r="I47" s="112"/>
      <c r="J47" s="112"/>
      <c r="K47" s="112"/>
    </row>
    <row r="48" spans="1:11" ht="13.5">
      <c r="A48" s="160" t="s">
        <v>569</v>
      </c>
      <c r="B48" s="112">
        <v>136462</v>
      </c>
      <c r="C48" s="112">
        <v>134727</v>
      </c>
      <c r="D48" s="112">
        <v>138357.88413260202</v>
      </c>
      <c r="E48" s="112">
        <v>142568</v>
      </c>
      <c r="F48" s="112">
        <v>143925.24349966648</v>
      </c>
      <c r="G48" s="112">
        <v>130196.28571026097</v>
      </c>
      <c r="H48" s="365">
        <v>139572.79951400438</v>
      </c>
      <c r="I48" s="365">
        <v>145364.0632799954</v>
      </c>
      <c r="J48" s="365">
        <v>148789.14004708757</v>
      </c>
      <c r="K48" s="365">
        <v>138410.0002614874</v>
      </c>
    </row>
    <row r="49" spans="1:11" ht="15.75" customHeight="1">
      <c r="A49" s="160" t="s">
        <v>390</v>
      </c>
      <c r="B49" s="112">
        <v>-9482</v>
      </c>
      <c r="C49" s="366">
        <v>-5601</v>
      </c>
      <c r="D49" s="366">
        <v>-8714.379142634936</v>
      </c>
      <c r="E49" s="366">
        <v>-11912</v>
      </c>
      <c r="F49" s="366">
        <v>-14357.145108294491</v>
      </c>
      <c r="G49" s="365">
        <v>-2201.273441487368</v>
      </c>
      <c r="H49" s="367">
        <v>-6651.104448567371</v>
      </c>
      <c r="I49" s="367">
        <v>-9844.948976646561</v>
      </c>
      <c r="J49" s="367">
        <v>-14226.862293497104</v>
      </c>
      <c r="K49" s="367">
        <v>-3507.96078589491</v>
      </c>
    </row>
    <row r="50" spans="1:11" ht="13.5">
      <c r="A50" s="368" t="s">
        <v>570</v>
      </c>
      <c r="B50" s="369">
        <v>126980</v>
      </c>
      <c r="C50" s="369">
        <v>129126</v>
      </c>
      <c r="D50" s="369">
        <v>129643.50498996708</v>
      </c>
      <c r="E50" s="369">
        <v>130656</v>
      </c>
      <c r="F50" s="369">
        <v>129568.09839137198</v>
      </c>
      <c r="G50" s="369">
        <v>127995.0122687736</v>
      </c>
      <c r="H50" s="369">
        <v>132921.695065437</v>
      </c>
      <c r="I50" s="369">
        <v>135519.11430334885</v>
      </c>
      <c r="J50" s="369">
        <v>134562.27775359046</v>
      </c>
      <c r="K50" s="369">
        <v>134902.0394755925</v>
      </c>
    </row>
    <row r="51" spans="1:11" ht="3" customHeight="1">
      <c r="A51" s="335"/>
      <c r="B51" s="112"/>
      <c r="C51" s="112"/>
      <c r="D51" s="112"/>
      <c r="E51" s="112"/>
      <c r="F51" s="112"/>
      <c r="G51" s="112"/>
      <c r="H51" s="112"/>
      <c r="I51" s="112">
        <v>0</v>
      </c>
      <c r="J51" s="112"/>
      <c r="K51" s="112"/>
    </row>
    <row r="52" spans="1:11" ht="12.75">
      <c r="A52" s="160" t="s">
        <v>344</v>
      </c>
      <c r="B52" s="112">
        <v>-1157</v>
      </c>
      <c r="C52" s="112">
        <v>-990</v>
      </c>
      <c r="D52" s="112">
        <v>-738</v>
      </c>
      <c r="E52" s="112">
        <v>-705.98</v>
      </c>
      <c r="F52" s="112">
        <v>-663.185226578314</v>
      </c>
      <c r="G52" s="112">
        <v>-850.1747982635119</v>
      </c>
      <c r="H52" s="112">
        <v>-773.8328698978847</v>
      </c>
      <c r="I52" s="112">
        <v>-726.4035745948803</v>
      </c>
      <c r="J52" s="3">
        <v>-867.5637280635023</v>
      </c>
      <c r="K52" s="112">
        <v>-1015.544286511954</v>
      </c>
    </row>
    <row r="53" spans="1:11" ht="12.75">
      <c r="A53" s="160" t="s">
        <v>130</v>
      </c>
      <c r="B53" s="112">
        <v>-11969</v>
      </c>
      <c r="C53" s="112">
        <v>-6893</v>
      </c>
      <c r="D53" s="112">
        <v>-6938.399057047235</v>
      </c>
      <c r="E53" s="112">
        <v>-7000.846785776584</v>
      </c>
      <c r="F53" s="112">
        <v>-6225.370355413929</v>
      </c>
      <c r="G53" s="112">
        <v>-6355.917447445519</v>
      </c>
      <c r="H53" s="112">
        <v>-6404.519253241065</v>
      </c>
      <c r="I53" s="112">
        <v>-6457.559922148563</v>
      </c>
      <c r="J53" s="112">
        <v>-6466.833620269728</v>
      </c>
      <c r="K53" s="406">
        <v>-6493.778101740181</v>
      </c>
    </row>
    <row r="54" spans="1:11" ht="12.75">
      <c r="A54" s="160" t="s">
        <v>345</v>
      </c>
      <c r="B54" s="112">
        <v>-367</v>
      </c>
      <c r="C54" s="112">
        <v>-185</v>
      </c>
      <c r="D54" s="112">
        <v>-166.837</v>
      </c>
      <c r="E54" s="112">
        <v>-104.967</v>
      </c>
      <c r="F54" s="112">
        <v>-75.147</v>
      </c>
      <c r="G54" s="112">
        <v>-52.50923232009</v>
      </c>
      <c r="H54" s="112">
        <v>-17.576128651620003</v>
      </c>
      <c r="I54" s="112"/>
      <c r="J54" s="112"/>
      <c r="K54" s="112"/>
    </row>
    <row r="55" spans="1:14" ht="12.75">
      <c r="A55" s="160" t="s">
        <v>346</v>
      </c>
      <c r="B55" s="112">
        <v>-3772</v>
      </c>
      <c r="C55" s="112">
        <v>-2048</v>
      </c>
      <c r="D55" s="112">
        <v>-1739.70254035</v>
      </c>
      <c r="E55" s="112">
        <v>-1453.65640884</v>
      </c>
      <c r="F55" s="112">
        <v>-1192.33989215</v>
      </c>
      <c r="G55" s="112">
        <v>-933.07523516</v>
      </c>
      <c r="H55" s="112">
        <v>-632.85525699</v>
      </c>
      <c r="I55" s="112">
        <v>-519.3161904</v>
      </c>
      <c r="J55" s="112">
        <v>-312.59182675</v>
      </c>
      <c r="K55" s="112">
        <v>-139.56160888000002</v>
      </c>
      <c r="N55" s="112"/>
    </row>
    <row r="56" spans="1:11" ht="12.75">
      <c r="A56" s="160" t="s">
        <v>347</v>
      </c>
      <c r="B56" s="112">
        <v>-590</v>
      </c>
      <c r="C56" s="112">
        <v>-628</v>
      </c>
      <c r="D56" s="112">
        <v>-736.9768771029352</v>
      </c>
      <c r="E56" s="112">
        <v>-1017.3253950659349</v>
      </c>
      <c r="F56" s="112">
        <v>-1307.323036852763</v>
      </c>
      <c r="G56" s="112"/>
      <c r="H56" s="112">
        <v>-140.782</v>
      </c>
      <c r="I56" s="112"/>
      <c r="J56" s="112">
        <v>-78.45524118592265</v>
      </c>
      <c r="K56" s="112">
        <v>-82.2569089139048</v>
      </c>
    </row>
    <row r="57" spans="1:11" ht="12.75">
      <c r="A57" s="160" t="s">
        <v>348</v>
      </c>
      <c r="B57" s="112">
        <v>-227</v>
      </c>
      <c r="C57" s="112">
        <v>50</v>
      </c>
      <c r="D57" s="112">
        <v>72.08850172109697</v>
      </c>
      <c r="E57" s="112">
        <v>114.42945105536302</v>
      </c>
      <c r="F57" s="112">
        <v>98.67505110244299</v>
      </c>
      <c r="G57" s="112">
        <v>307.04919097394</v>
      </c>
      <c r="H57" s="112">
        <v>210.28741098533504</v>
      </c>
      <c r="I57" s="112">
        <v>196.021285615648</v>
      </c>
      <c r="J57" s="112">
        <v>8.093151548611</v>
      </c>
      <c r="K57" s="112">
        <v>62.127272605970994</v>
      </c>
    </row>
    <row r="58" spans="1:11" ht="12.75">
      <c r="A58" s="160" t="s">
        <v>349</v>
      </c>
      <c r="B58" s="112">
        <v>-956</v>
      </c>
      <c r="C58" s="112">
        <v>-2834</v>
      </c>
      <c r="D58" s="112">
        <v>-2348.098036770135</v>
      </c>
      <c r="E58" s="112">
        <v>-2268.967095992614</v>
      </c>
      <c r="F58" s="112">
        <v>-1806.6367482192898</v>
      </c>
      <c r="G58" s="112">
        <v>-2824.5029494576047</v>
      </c>
      <c r="H58" s="112">
        <v>-1764.0807406983147</v>
      </c>
      <c r="I58" s="112">
        <v>-3114.3971432162557</v>
      </c>
      <c r="J58" s="112">
        <v>-815.536983509235</v>
      </c>
      <c r="K58" s="112">
        <v>-966.0712089162208</v>
      </c>
    </row>
    <row r="59" spans="1:11" ht="12.75">
      <c r="A59" s="160" t="s">
        <v>350</v>
      </c>
      <c r="B59" s="112">
        <v>-179</v>
      </c>
      <c r="C59" s="112">
        <v>-199</v>
      </c>
      <c r="D59" s="112">
        <v>-203.8</v>
      </c>
      <c r="E59" s="112">
        <v>-214.6</v>
      </c>
      <c r="F59" s="112">
        <v>-192.6</v>
      </c>
      <c r="G59" s="112">
        <v>-174.88</v>
      </c>
      <c r="H59" s="112">
        <v>-170.32</v>
      </c>
      <c r="I59" s="112">
        <v>-198.48</v>
      </c>
      <c r="J59" s="112">
        <v>-172.2</v>
      </c>
      <c r="K59" s="112">
        <v>-160.96</v>
      </c>
    </row>
    <row r="60" spans="1:11" ht="12.75">
      <c r="A60" s="160" t="s">
        <v>351</v>
      </c>
      <c r="B60" s="112">
        <v>-283</v>
      </c>
      <c r="C60" s="112">
        <v>-33</v>
      </c>
      <c r="D60" s="112">
        <v>-30.349</v>
      </c>
      <c r="E60" s="112">
        <v>-26.627</v>
      </c>
      <c r="F60" s="112"/>
      <c r="G60" s="112"/>
      <c r="H60" s="112"/>
      <c r="I60" s="112"/>
      <c r="J60" s="112"/>
      <c r="K60" s="112"/>
    </row>
    <row r="61" spans="1:11" ht="12.75">
      <c r="A61" s="368" t="s">
        <v>352</v>
      </c>
      <c r="B61" s="369">
        <v>-19500</v>
      </c>
      <c r="C61" s="369">
        <v>-13762</v>
      </c>
      <c r="D61" s="369">
        <v>-12830.07400954921</v>
      </c>
      <c r="E61" s="369">
        <v>-12678.54023461977</v>
      </c>
      <c r="F61" s="369">
        <v>-11363.92720811185</v>
      </c>
      <c r="G61" s="369">
        <v>-10884.010471672786</v>
      </c>
      <c r="H61" s="369">
        <v>-9693.67883849355</v>
      </c>
      <c r="I61" s="369">
        <v>-10820.135544744051</v>
      </c>
      <c r="J61" s="369">
        <v>-8705.088248229777</v>
      </c>
      <c r="K61" s="369">
        <v>-8796.04484235629</v>
      </c>
    </row>
    <row r="62" spans="1:9" ht="3" customHeight="1">
      <c r="A62" s="370"/>
      <c r="B62" s="367"/>
      <c r="C62" s="367"/>
      <c r="D62" s="367"/>
      <c r="E62" s="367"/>
      <c r="F62" s="367"/>
      <c r="G62" s="369"/>
      <c r="H62" s="369"/>
      <c r="I62" s="369">
        <v>0</v>
      </c>
    </row>
    <row r="63" spans="1:11" ht="12.75">
      <c r="A63" s="368" t="s">
        <v>303</v>
      </c>
      <c r="B63" s="369">
        <v>107480</v>
      </c>
      <c r="C63" s="369">
        <v>115364</v>
      </c>
      <c r="D63" s="369">
        <v>116813.43098041788</v>
      </c>
      <c r="E63" s="369">
        <v>117977.51576197949</v>
      </c>
      <c r="F63" s="369">
        <v>118204.17118326013</v>
      </c>
      <c r="G63" s="369">
        <v>117111.00179710082</v>
      </c>
      <c r="H63" s="371">
        <v>123228.01622694345</v>
      </c>
      <c r="I63" s="371">
        <v>124698.97875860479</v>
      </c>
      <c r="J63" s="371">
        <v>125857.18950536069</v>
      </c>
      <c r="K63" s="371">
        <v>126105.9946332362</v>
      </c>
    </row>
    <row r="64" spans="1:11" ht="3" customHeight="1">
      <c r="A64" s="368"/>
      <c r="B64" s="369"/>
      <c r="C64" s="369"/>
      <c r="D64" s="369"/>
      <c r="E64" s="369"/>
      <c r="F64" s="369"/>
      <c r="G64" s="369"/>
      <c r="H64" s="369"/>
      <c r="I64" s="369">
        <v>0</v>
      </c>
      <c r="J64" s="369"/>
      <c r="K64" s="369"/>
    </row>
    <row r="65" spans="1:11" ht="12.75">
      <c r="A65" s="160" t="s">
        <v>393</v>
      </c>
      <c r="B65" s="112">
        <v>9262</v>
      </c>
      <c r="C65" s="112">
        <v>15200</v>
      </c>
      <c r="D65" s="112">
        <v>14320.63</v>
      </c>
      <c r="E65" s="112">
        <v>13899.54</v>
      </c>
      <c r="F65" s="112">
        <v>13922.49</v>
      </c>
      <c r="G65" s="112">
        <v>14246.425</v>
      </c>
      <c r="H65" s="112">
        <v>15255.46</v>
      </c>
      <c r="I65" s="112">
        <v>15148.53</v>
      </c>
      <c r="J65" s="371">
        <v>15251.21</v>
      </c>
      <c r="K65" s="371">
        <v>15762.23</v>
      </c>
    </row>
    <row r="66" spans="1:11" ht="12.75">
      <c r="A66" s="160" t="s">
        <v>353</v>
      </c>
      <c r="B66" s="112">
        <v>4706</v>
      </c>
      <c r="C66" s="112">
        <v>4772</v>
      </c>
      <c r="D66" s="112">
        <v>4811.310485</v>
      </c>
      <c r="E66" s="112"/>
      <c r="F66" s="112"/>
      <c r="G66" s="112"/>
      <c r="H66" s="112"/>
      <c r="I66" s="112"/>
      <c r="J66" s="112"/>
      <c r="K66" s="112"/>
    </row>
    <row r="67" spans="1:11" ht="12.75">
      <c r="A67" s="368" t="s">
        <v>108</v>
      </c>
      <c r="B67" s="369">
        <v>121448</v>
      </c>
      <c r="C67" s="369">
        <v>135336</v>
      </c>
      <c r="D67" s="369">
        <v>135945.37146541788</v>
      </c>
      <c r="E67" s="369">
        <v>131877.05576197949</v>
      </c>
      <c r="F67" s="369">
        <v>132126.66118326012</v>
      </c>
      <c r="G67" s="369">
        <v>131357.4267971008</v>
      </c>
      <c r="H67" s="369">
        <v>138483.47622694346</v>
      </c>
      <c r="I67" s="369">
        <v>139847.5087586048</v>
      </c>
      <c r="J67" s="369">
        <v>141108.3995053607</v>
      </c>
      <c r="K67" s="369">
        <v>141868.2246332362</v>
      </c>
    </row>
    <row r="68" spans="1:11" ht="3" customHeight="1">
      <c r="A68" s="370"/>
      <c r="B68" s="112"/>
      <c r="C68" s="112"/>
      <c r="D68" s="112"/>
      <c r="E68" s="112"/>
      <c r="F68" s="112"/>
      <c r="G68" s="112"/>
      <c r="H68" s="112"/>
      <c r="I68" s="112">
        <v>0</v>
      </c>
      <c r="J68" s="112"/>
      <c r="K68" s="112"/>
    </row>
    <row r="69" spans="1:11" ht="12.75">
      <c r="A69" s="160" t="s">
        <v>324</v>
      </c>
      <c r="B69" s="112">
        <v>16472</v>
      </c>
      <c r="C69" s="112">
        <v>24815</v>
      </c>
      <c r="D69" s="112">
        <v>25018.814522</v>
      </c>
      <c r="E69" s="112">
        <v>17853.182391</v>
      </c>
      <c r="F69" s="112">
        <v>18170.5283385</v>
      </c>
      <c r="G69" s="112">
        <v>19088.639</v>
      </c>
      <c r="H69" s="112">
        <v>19331.651</v>
      </c>
      <c r="I69" s="112">
        <v>19094.766</v>
      </c>
      <c r="J69" s="112">
        <v>18986.858949999998</v>
      </c>
      <c r="K69" s="112">
        <v>19260.26305</v>
      </c>
    </row>
    <row r="70" spans="1:11" ht="12.75">
      <c r="A70" s="160" t="s">
        <v>354</v>
      </c>
      <c r="B70" s="112">
        <v>1026</v>
      </c>
      <c r="C70" s="112">
        <v>153</v>
      </c>
      <c r="D70" s="112">
        <v>106.12873790000006</v>
      </c>
      <c r="E70" s="112">
        <v>115</v>
      </c>
      <c r="F70" s="112">
        <v>126.43378019999992</v>
      </c>
      <c r="G70" s="112">
        <v>512.5743046692344</v>
      </c>
      <c r="H70" s="112">
        <v>510.472</v>
      </c>
      <c r="I70" s="112">
        <v>539.4495160989277</v>
      </c>
      <c r="J70" s="112">
        <v>435.5213618999999</v>
      </c>
      <c r="K70" s="112">
        <v>502.0185329000005</v>
      </c>
    </row>
    <row r="71" spans="1:11" ht="12.75">
      <c r="A71" s="160" t="s">
        <v>355</v>
      </c>
      <c r="B71" s="112">
        <v>-2575</v>
      </c>
      <c r="C71" s="112">
        <v>-2575</v>
      </c>
      <c r="D71" s="112">
        <v>-2575</v>
      </c>
      <c r="E71" s="112">
        <v>-2575</v>
      </c>
      <c r="F71" s="112">
        <v>-2575</v>
      </c>
      <c r="G71" s="112">
        <v>-2575</v>
      </c>
      <c r="H71" s="112">
        <v>-1200</v>
      </c>
      <c r="I71" s="112">
        <v>-1200</v>
      </c>
      <c r="J71" s="112">
        <v>-1200</v>
      </c>
      <c r="K71" s="112">
        <v>-1200</v>
      </c>
    </row>
    <row r="72" spans="1:11" ht="12.75">
      <c r="A72" s="368" t="s">
        <v>356</v>
      </c>
      <c r="B72" s="369">
        <v>15624</v>
      </c>
      <c r="C72" s="369">
        <v>22392.4897554</v>
      </c>
      <c r="D72" s="369">
        <v>22549.9432599</v>
      </c>
      <c r="E72" s="369">
        <v>15393.265616699999</v>
      </c>
      <c r="F72" s="369">
        <v>15721.962118700001</v>
      </c>
      <c r="G72" s="371">
        <v>17026.213304669232</v>
      </c>
      <c r="H72" s="371">
        <v>18642.123000000003</v>
      </c>
      <c r="I72" s="371">
        <v>18434.215516098928</v>
      </c>
      <c r="J72" s="371">
        <v>18222.380311899997</v>
      </c>
      <c r="K72" s="371">
        <v>18562.281582900003</v>
      </c>
    </row>
    <row r="73" spans="1:11" ht="3" customHeight="1">
      <c r="A73" s="368"/>
      <c r="B73" s="369"/>
      <c r="C73" s="369"/>
      <c r="D73" s="369"/>
      <c r="E73" s="369"/>
      <c r="F73" s="369"/>
      <c r="G73" s="369"/>
      <c r="H73" s="369"/>
      <c r="I73" s="369">
        <v>0</v>
      </c>
      <c r="J73" s="369"/>
      <c r="K73" s="369"/>
    </row>
    <row r="74" spans="1:11" ht="12.75">
      <c r="A74" s="368" t="s">
        <v>314</v>
      </c>
      <c r="B74" s="369">
        <v>137072</v>
      </c>
      <c r="C74" s="369">
        <v>157728</v>
      </c>
      <c r="D74" s="369">
        <v>158495.31472531788</v>
      </c>
      <c r="E74" s="369">
        <v>147270.32137867948</v>
      </c>
      <c r="F74" s="369">
        <v>147848.62330196012</v>
      </c>
      <c r="G74" s="369">
        <v>148383.64010177006</v>
      </c>
      <c r="H74" s="369">
        <v>157125.59922694345</v>
      </c>
      <c r="I74" s="369">
        <v>158281.7242747037</v>
      </c>
      <c r="J74" s="369">
        <v>159330.77981726069</v>
      </c>
      <c r="K74" s="369">
        <v>160430.50621613621</v>
      </c>
    </row>
    <row r="75" spans="1:13" ht="12.75">
      <c r="A75" s="335"/>
      <c r="B75" s="160"/>
      <c r="C75" s="160"/>
      <c r="D75" s="160"/>
      <c r="E75" s="160"/>
      <c r="F75" s="160"/>
      <c r="G75" s="160"/>
      <c r="H75" s="372"/>
      <c r="I75" s="335"/>
      <c r="J75" s="160"/>
      <c r="K75" s="160"/>
      <c r="L75" s="160"/>
      <c r="M75" s="160"/>
    </row>
    <row r="76" spans="1:15" ht="37.5" customHeight="1">
      <c r="A76" s="803" t="s">
        <v>571</v>
      </c>
      <c r="B76" s="803"/>
      <c r="C76" s="803"/>
      <c r="D76" s="803"/>
      <c r="E76" s="803"/>
      <c r="F76" s="803"/>
      <c r="G76" s="803"/>
      <c r="H76" s="803"/>
      <c r="I76" s="803"/>
      <c r="J76" s="803"/>
      <c r="K76" s="803"/>
      <c r="L76" s="373"/>
      <c r="M76" s="803"/>
      <c r="N76" s="805"/>
      <c r="O76" s="805"/>
    </row>
    <row r="77" spans="1:11" ht="28.5" customHeight="1">
      <c r="A77" s="803" t="s">
        <v>572</v>
      </c>
      <c r="B77" s="803"/>
      <c r="C77" s="803"/>
      <c r="D77" s="803"/>
      <c r="E77" s="803"/>
      <c r="F77" s="803"/>
      <c r="G77" s="803"/>
      <c r="H77" s="803"/>
      <c r="I77" s="803"/>
      <c r="J77" s="803"/>
      <c r="K77" s="803"/>
    </row>
    <row r="78" spans="1:11" ht="12.75">
      <c r="A78" s="217"/>
      <c r="B78" s="159"/>
      <c r="C78" s="159"/>
      <c r="D78" s="159"/>
      <c r="E78" s="159"/>
      <c r="F78" s="159"/>
      <c r="G78" s="159"/>
      <c r="H78" s="417"/>
      <c r="I78" s="367"/>
      <c r="J78" s="367"/>
      <c r="K78" s="367"/>
    </row>
    <row r="79" spans="1:11" ht="12.75">
      <c r="A79" s="217" t="s">
        <v>330</v>
      </c>
      <c r="B79" s="291"/>
      <c r="C79" s="291"/>
      <c r="D79" s="291"/>
      <c r="E79" s="291"/>
      <c r="F79" s="291"/>
      <c r="G79" s="291"/>
      <c r="H79" s="379"/>
      <c r="I79" s="367"/>
      <c r="J79" s="367"/>
      <c r="K79" s="367"/>
    </row>
    <row r="80" spans="1:11" ht="12.75">
      <c r="A80" s="374"/>
      <c r="B80" s="343" t="s">
        <v>101</v>
      </c>
      <c r="C80" s="343" t="s">
        <v>99</v>
      </c>
      <c r="D80" s="343" t="s">
        <v>100</v>
      </c>
      <c r="E80" s="343" t="s">
        <v>101</v>
      </c>
      <c r="F80" s="343" t="s">
        <v>98</v>
      </c>
      <c r="G80" s="343" t="s">
        <v>99</v>
      </c>
      <c r="H80" s="343" t="s">
        <v>100</v>
      </c>
      <c r="I80" s="343" t="s">
        <v>101</v>
      </c>
      <c r="J80" s="343" t="s">
        <v>98</v>
      </c>
      <c r="K80" s="343" t="s">
        <v>99</v>
      </c>
    </row>
    <row r="81" spans="1:11" ht="12.75">
      <c r="A81" s="375" t="s">
        <v>12</v>
      </c>
      <c r="B81" s="345">
        <v>2015</v>
      </c>
      <c r="C81" s="345">
        <v>2017</v>
      </c>
      <c r="D81" s="345">
        <v>2017</v>
      </c>
      <c r="E81" s="345">
        <v>2017</v>
      </c>
      <c r="F81" s="345">
        <v>2017</v>
      </c>
      <c r="G81" s="345">
        <v>2018</v>
      </c>
      <c r="H81" s="345">
        <v>2018</v>
      </c>
      <c r="I81" s="345">
        <v>2018</v>
      </c>
      <c r="J81" s="345">
        <v>2018</v>
      </c>
      <c r="K81" s="345">
        <v>2019</v>
      </c>
    </row>
    <row r="82" spans="1:11" ht="12.75">
      <c r="A82" s="346" t="s">
        <v>325</v>
      </c>
      <c r="B82" s="347"/>
      <c r="C82" s="347"/>
      <c r="D82" s="347"/>
      <c r="E82" s="347"/>
      <c r="F82" s="347"/>
      <c r="G82" s="347"/>
      <c r="H82" s="347"/>
      <c r="I82" s="347"/>
      <c r="J82" s="347"/>
      <c r="K82" s="347"/>
    </row>
    <row r="83" spans="1:21" ht="12.75">
      <c r="A83" s="347" t="s">
        <v>365</v>
      </c>
      <c r="B83" s="159"/>
      <c r="C83" s="159"/>
      <c r="D83" s="291">
        <v>9160.249</v>
      </c>
      <c r="E83" s="291">
        <v>10619.601741953</v>
      </c>
      <c r="F83" s="291">
        <v>9318.691463917994</v>
      </c>
      <c r="G83" s="291">
        <v>11077.013257390987</v>
      </c>
      <c r="H83" s="291">
        <v>11389.431282858992</v>
      </c>
      <c r="I83" s="291">
        <v>11129.267016684003</v>
      </c>
      <c r="J83" s="291">
        <v>11602.341551061998</v>
      </c>
      <c r="K83" s="291">
        <v>11200.353724536993</v>
      </c>
      <c r="L83" s="291"/>
      <c r="M83" s="291"/>
      <c r="N83" s="291"/>
      <c r="O83" s="291"/>
      <c r="P83" s="291"/>
      <c r="Q83" s="291"/>
      <c r="R83" s="291"/>
      <c r="S83" s="291"/>
      <c r="T83" s="291"/>
      <c r="U83" s="291"/>
    </row>
    <row r="84" spans="1:11" ht="12.75">
      <c r="A84" s="347" t="s">
        <v>357</v>
      </c>
      <c r="B84" s="291">
        <v>30281</v>
      </c>
      <c r="C84" s="291">
        <v>28683</v>
      </c>
      <c r="D84" s="291">
        <v>30328.733</v>
      </c>
      <c r="E84" s="291">
        <v>29832.572891640957</v>
      </c>
      <c r="F84" s="291">
        <v>32837.993815609974</v>
      </c>
      <c r="G84" s="291">
        <v>54970.16511030099</v>
      </c>
      <c r="H84" s="291">
        <v>53762.26844939792</v>
      </c>
      <c r="I84" s="291">
        <v>53494.843833749015</v>
      </c>
      <c r="J84" s="291">
        <v>51032.59624664295</v>
      </c>
      <c r="K84" s="291">
        <v>53317.95525190499</v>
      </c>
    </row>
    <row r="85" spans="1:11" ht="12.75">
      <c r="A85" s="347" t="s">
        <v>358</v>
      </c>
      <c r="B85" s="291">
        <v>324883</v>
      </c>
      <c r="C85" s="291">
        <v>335648</v>
      </c>
      <c r="D85" s="291">
        <v>332217.41020524</v>
      </c>
      <c r="E85" s="291">
        <v>328940.03010608815</v>
      </c>
      <c r="F85" s="291">
        <v>326317.0388487643</v>
      </c>
      <c r="G85" s="291">
        <v>331141.04080994317</v>
      </c>
      <c r="H85" s="291">
        <v>341257.6758030256</v>
      </c>
      <c r="I85" s="291">
        <v>337835.49234045576</v>
      </c>
      <c r="J85" s="291">
        <v>342712.96260869835</v>
      </c>
      <c r="K85" s="291">
        <v>351422.636768616</v>
      </c>
    </row>
    <row r="86" spans="1:11" ht="12.75">
      <c r="A86" s="347" t="s">
        <v>359</v>
      </c>
      <c r="B86" s="159">
        <v>51152</v>
      </c>
      <c r="C86" s="159">
        <v>56590</v>
      </c>
      <c r="D86" s="159">
        <v>56546.071336901936</v>
      </c>
      <c r="E86" s="159">
        <v>57526.02427747203</v>
      </c>
      <c r="F86" s="159">
        <v>62295.907403791</v>
      </c>
      <c r="G86" s="159">
        <v>62118.58809502889</v>
      </c>
      <c r="H86" s="159">
        <v>62979.202879821074</v>
      </c>
      <c r="I86" s="159">
        <v>63275.72968824403</v>
      </c>
      <c r="J86" s="159">
        <v>63170.96638569792</v>
      </c>
      <c r="K86" s="159">
        <v>64474.765581335916</v>
      </c>
    </row>
    <row r="87" spans="1:11" ht="12.75">
      <c r="A87" s="347" t="s">
        <v>360</v>
      </c>
      <c r="B87" s="159">
        <v>29590</v>
      </c>
      <c r="C87" s="159">
        <v>35093</v>
      </c>
      <c r="D87" s="159">
        <v>35317.15918827593</v>
      </c>
      <c r="E87" s="159">
        <v>35445.72878055603</v>
      </c>
      <c r="F87" s="159">
        <v>36558.09954725899</v>
      </c>
      <c r="G87" s="159">
        <v>36428.82541062694</v>
      </c>
      <c r="H87" s="159">
        <v>36915.840318341085</v>
      </c>
      <c r="I87" s="159">
        <v>36700.95360129602</v>
      </c>
      <c r="J87" s="159">
        <v>36719.77249178694</v>
      </c>
      <c r="K87" s="159">
        <v>37397.70114156195</v>
      </c>
    </row>
    <row r="88" spans="1:11" ht="12.75">
      <c r="A88" s="347" t="s">
        <v>361</v>
      </c>
      <c r="B88" s="159">
        <v>4003</v>
      </c>
      <c r="C88" s="159">
        <v>4756</v>
      </c>
      <c r="D88" s="159">
        <v>4213.152103375999</v>
      </c>
      <c r="E88" s="159">
        <v>4533.598426121999</v>
      </c>
      <c r="F88" s="159">
        <v>7033.370684753005</v>
      </c>
      <c r="G88" s="159">
        <v>7098.037062684021</v>
      </c>
      <c r="H88" s="159">
        <v>7102.57084307501</v>
      </c>
      <c r="I88" s="159">
        <v>7421.65724744002</v>
      </c>
      <c r="J88" s="159">
        <v>7026.838941069992</v>
      </c>
      <c r="K88" s="159">
        <v>7454.100947369997</v>
      </c>
    </row>
    <row r="89" spans="1:11" ht="12.75">
      <c r="A89" s="347" t="s">
        <v>362</v>
      </c>
      <c r="B89" s="159">
        <v>17305</v>
      </c>
      <c r="C89" s="159">
        <v>16741</v>
      </c>
      <c r="D89" s="159">
        <v>17015.760045250005</v>
      </c>
      <c r="E89" s="159">
        <v>17546.697070793998</v>
      </c>
      <c r="F89" s="159">
        <v>18704.43717177901</v>
      </c>
      <c r="G89" s="159">
        <v>18591.725621717927</v>
      </c>
      <c r="H89" s="159">
        <v>18960.791718404987</v>
      </c>
      <c r="I89" s="159">
        <v>19153.118839507984</v>
      </c>
      <c r="J89" s="159">
        <v>19424.354952840982</v>
      </c>
      <c r="K89" s="159">
        <v>19622.963492403967</v>
      </c>
    </row>
    <row r="90" spans="1:11" ht="12.75">
      <c r="A90" s="376" t="s">
        <v>104</v>
      </c>
      <c r="B90" s="291">
        <v>4025</v>
      </c>
      <c r="C90" s="291">
        <v>2042</v>
      </c>
      <c r="D90" s="291">
        <v>1832.9476484380002</v>
      </c>
      <c r="E90" s="291">
        <v>1490.9416682419999</v>
      </c>
      <c r="F90" s="291">
        <v>837.799113696</v>
      </c>
      <c r="G90" s="291">
        <v>948.4238936950001</v>
      </c>
      <c r="H90" s="291">
        <v>976.9958735439998</v>
      </c>
      <c r="I90" s="291">
        <v>1012.2872526369998</v>
      </c>
      <c r="J90" s="291">
        <v>986.784520524</v>
      </c>
      <c r="K90" s="291">
        <v>1079.1171290520003</v>
      </c>
    </row>
    <row r="91" spans="1:11" ht="12.75">
      <c r="A91" s="346" t="s">
        <v>363</v>
      </c>
      <c r="B91" s="377">
        <v>410341</v>
      </c>
      <c r="C91" s="377">
        <v>422964</v>
      </c>
      <c r="D91" s="377">
        <v>430085.41119057994</v>
      </c>
      <c r="E91" s="377">
        <v>428409.1706853961</v>
      </c>
      <c r="F91" s="377">
        <v>431607.43064577924</v>
      </c>
      <c r="G91" s="377">
        <v>460255.23116635904</v>
      </c>
      <c r="H91" s="377">
        <v>470365.5742886476</v>
      </c>
      <c r="I91" s="377">
        <v>466747.6201317698</v>
      </c>
      <c r="J91" s="377">
        <v>469505.65131262515</v>
      </c>
      <c r="K91" s="377">
        <v>481494.8284554459</v>
      </c>
    </row>
    <row r="92" spans="1:11" ht="12.75">
      <c r="A92" s="346" t="s">
        <v>364</v>
      </c>
      <c r="B92" s="159"/>
      <c r="C92" s="159"/>
      <c r="D92" s="159"/>
      <c r="E92" s="159"/>
      <c r="F92" s="159"/>
      <c r="G92" s="159"/>
      <c r="H92" s="12"/>
      <c r="I92" s="12"/>
      <c r="J92" s="12"/>
      <c r="K92" s="12"/>
    </row>
    <row r="93" spans="1:11" ht="12.75">
      <c r="A93" s="347" t="s">
        <v>365</v>
      </c>
      <c r="B93" s="291">
        <v>1000</v>
      </c>
      <c r="C93" s="291">
        <v>715</v>
      </c>
      <c r="D93" s="291">
        <v>762.631</v>
      </c>
      <c r="E93" s="291">
        <v>945.5522647770001</v>
      </c>
      <c r="F93" s="291">
        <v>4059.8099872759994</v>
      </c>
      <c r="G93" s="291">
        <v>1271.611254198</v>
      </c>
      <c r="H93" s="291">
        <v>1923.6363689869997</v>
      </c>
      <c r="I93" s="291">
        <v>2018.1003907949998</v>
      </c>
      <c r="J93" s="291">
        <v>2241.306042438</v>
      </c>
      <c r="K93" s="291">
        <v>2132.161848194</v>
      </c>
    </row>
    <row r="94" spans="1:11" ht="12.75">
      <c r="A94" s="347" t="s">
        <v>366</v>
      </c>
      <c r="B94" s="291">
        <v>39</v>
      </c>
      <c r="C94" s="291">
        <v>47</v>
      </c>
      <c r="D94" s="291"/>
      <c r="E94" s="291"/>
      <c r="F94" s="291"/>
      <c r="G94" s="291"/>
      <c r="H94" s="291"/>
      <c r="I94" s="291"/>
      <c r="J94" s="291"/>
      <c r="K94" s="291"/>
    </row>
    <row r="95" spans="1:11" ht="12.75">
      <c r="A95" s="347" t="s">
        <v>367</v>
      </c>
      <c r="B95" s="291">
        <v>6</v>
      </c>
      <c r="C95" s="291">
        <v>114</v>
      </c>
      <c r="D95" s="291">
        <v>6.759</v>
      </c>
      <c r="E95" s="291">
        <v>7.083998356000001</v>
      </c>
      <c r="F95" s="291"/>
      <c r="G95" s="291"/>
      <c r="H95" s="291"/>
      <c r="I95" s="291"/>
      <c r="J95" s="291"/>
      <c r="K95" s="291"/>
    </row>
    <row r="96" spans="1:11" ht="12.75">
      <c r="A96" s="347" t="s">
        <v>357</v>
      </c>
      <c r="B96" s="291">
        <v>2260</v>
      </c>
      <c r="C96" s="291">
        <v>639</v>
      </c>
      <c r="D96" s="291">
        <v>1125.305</v>
      </c>
      <c r="E96" s="291">
        <v>1423.306176265</v>
      </c>
      <c r="F96" s="291">
        <v>844.410284889</v>
      </c>
      <c r="G96" s="291">
        <v>1241.403136497</v>
      </c>
      <c r="H96" s="291">
        <v>1589.2867637609993</v>
      </c>
      <c r="I96" s="291">
        <v>649.4851558970001</v>
      </c>
      <c r="J96" s="291">
        <v>649.027378406</v>
      </c>
      <c r="K96" s="291">
        <v>695.2777674180002</v>
      </c>
    </row>
    <row r="97" spans="1:11" ht="12.75">
      <c r="A97" s="347" t="s">
        <v>358</v>
      </c>
      <c r="B97" s="291">
        <v>15643</v>
      </c>
      <c r="C97" s="291">
        <v>18103</v>
      </c>
      <c r="D97" s="291">
        <v>17650.541</v>
      </c>
      <c r="E97" s="291">
        <v>18087.032939054003</v>
      </c>
      <c r="F97" s="291">
        <v>18196.636910735997</v>
      </c>
      <c r="G97" s="291">
        <v>20400.026374426998</v>
      </c>
      <c r="H97" s="291">
        <v>14694.118065615998</v>
      </c>
      <c r="I97" s="291">
        <v>15481.912781239003</v>
      </c>
      <c r="J97" s="291">
        <v>14538.815163981002</v>
      </c>
      <c r="K97" s="291">
        <v>15712.221285974001</v>
      </c>
    </row>
    <row r="98" spans="1:11" ht="12.75">
      <c r="A98" s="347" t="s">
        <v>359</v>
      </c>
      <c r="B98" s="291">
        <v>14584</v>
      </c>
      <c r="C98" s="291">
        <v>15845</v>
      </c>
      <c r="D98" s="291">
        <v>16159.345</v>
      </c>
      <c r="E98" s="291">
        <v>16886.418255891</v>
      </c>
      <c r="F98" s="291">
        <v>12084.083386349012</v>
      </c>
      <c r="G98" s="291">
        <v>13051.648184310998</v>
      </c>
      <c r="H98" s="291">
        <v>13610.033619809994</v>
      </c>
      <c r="I98" s="291">
        <v>13079.418318923994</v>
      </c>
      <c r="J98" s="291">
        <v>13309.582671572996</v>
      </c>
      <c r="K98" s="291">
        <v>13538.20220781302</v>
      </c>
    </row>
    <row r="99" spans="1:11" ht="12.75">
      <c r="A99" s="347" t="s">
        <v>368</v>
      </c>
      <c r="B99" s="291">
        <v>4058</v>
      </c>
      <c r="C99" s="291">
        <v>3714</v>
      </c>
      <c r="D99" s="291">
        <v>3456.898</v>
      </c>
      <c r="E99" s="291">
        <v>3449.6060880560008</v>
      </c>
      <c r="F99" s="291">
        <v>2539.0613539629994</v>
      </c>
      <c r="G99" s="291">
        <v>2698.211582665002</v>
      </c>
      <c r="H99" s="291">
        <v>2732.337367847</v>
      </c>
      <c r="I99" s="291">
        <v>2572.839231601</v>
      </c>
      <c r="J99" s="291">
        <v>2184.244667937999</v>
      </c>
      <c r="K99" s="291">
        <v>2379.4323553850018</v>
      </c>
    </row>
    <row r="100" spans="1:11" ht="12.75">
      <c r="A100" s="347" t="s">
        <v>369</v>
      </c>
      <c r="B100" s="291">
        <v>458</v>
      </c>
      <c r="C100" s="291">
        <v>459</v>
      </c>
      <c r="D100" s="291">
        <v>386.478</v>
      </c>
      <c r="E100" s="291">
        <v>360.4249211879999</v>
      </c>
      <c r="F100" s="291">
        <v>112.36080600199998</v>
      </c>
      <c r="G100" s="291">
        <v>56.33790043600001</v>
      </c>
      <c r="H100" s="291">
        <v>42.20082042400001</v>
      </c>
      <c r="I100" s="291">
        <v>165.36847594900004</v>
      </c>
      <c r="J100" s="291">
        <v>167.75478994399998</v>
      </c>
      <c r="K100" s="291">
        <v>83.62691503099998</v>
      </c>
    </row>
    <row r="101" spans="1:11" ht="12.75">
      <c r="A101" s="347" t="s">
        <v>370</v>
      </c>
      <c r="B101" s="291">
        <v>1837</v>
      </c>
      <c r="C101" s="291">
        <v>1322</v>
      </c>
      <c r="D101" s="291">
        <v>1294.2900854719996</v>
      </c>
      <c r="E101" s="291">
        <v>869.7122889960002</v>
      </c>
      <c r="F101" s="291">
        <v>866.3228587430001</v>
      </c>
      <c r="G101" s="291">
        <v>778.7075302669999</v>
      </c>
      <c r="H101" s="291">
        <v>731.027320001</v>
      </c>
      <c r="I101" s="291">
        <v>694.008844163</v>
      </c>
      <c r="J101" s="291">
        <v>760.955391994</v>
      </c>
      <c r="K101" s="291">
        <v>691.8800953440001</v>
      </c>
    </row>
    <row r="102" spans="1:9" ht="12.75">
      <c r="A102" s="347" t="s">
        <v>104</v>
      </c>
      <c r="B102" s="291">
        <v>134</v>
      </c>
      <c r="C102" s="291">
        <v>216</v>
      </c>
      <c r="D102" s="291">
        <v>217.57735334600002</v>
      </c>
      <c r="E102" s="291">
        <v>218.196394773</v>
      </c>
      <c r="F102" s="291">
        <v>222.074656585</v>
      </c>
      <c r="G102" s="291"/>
      <c r="H102" s="291"/>
      <c r="I102" s="291"/>
    </row>
    <row r="103" spans="1:11" ht="12.75">
      <c r="A103" s="347" t="s">
        <v>371</v>
      </c>
      <c r="B103" s="291">
        <v>51</v>
      </c>
      <c r="C103" s="291">
        <v>40</v>
      </c>
      <c r="D103" s="291">
        <v>39.318444428999996</v>
      </c>
      <c r="E103" s="291">
        <v>40.001757858999994</v>
      </c>
      <c r="F103" s="291">
        <v>41.374638364999996</v>
      </c>
      <c r="G103" s="291">
        <v>42.623820677000005</v>
      </c>
      <c r="H103" s="291">
        <v>46.740687173</v>
      </c>
      <c r="I103" s="291">
        <v>47.111727282000004</v>
      </c>
      <c r="J103" s="291">
        <v>45.416869372</v>
      </c>
      <c r="K103" s="291">
        <v>48.972685651</v>
      </c>
    </row>
    <row r="104" spans="1:11" ht="12.75">
      <c r="A104" s="347" t="s">
        <v>372</v>
      </c>
      <c r="B104" s="291">
        <v>2189</v>
      </c>
      <c r="C104" s="291">
        <v>2124</v>
      </c>
      <c r="D104" s="291">
        <v>1722.7112976199946</v>
      </c>
      <c r="E104" s="291">
        <v>1656.7451194370017</v>
      </c>
      <c r="F104" s="291">
        <v>1972.2628308839946</v>
      </c>
      <c r="G104" s="291">
        <v>2191.5471966360024</v>
      </c>
      <c r="H104" s="291">
        <v>3030.8918834190035</v>
      </c>
      <c r="I104" s="291">
        <v>2944.761443162002</v>
      </c>
      <c r="J104" s="291">
        <v>4045.004259563994</v>
      </c>
      <c r="K104" s="291">
        <v>3255.480197296001</v>
      </c>
    </row>
    <row r="105" spans="1:11" ht="12.75">
      <c r="A105" s="376" t="s">
        <v>373</v>
      </c>
      <c r="B105" s="291">
        <v>7350</v>
      </c>
      <c r="C105" s="291">
        <v>7746</v>
      </c>
      <c r="D105" s="291">
        <v>7609.39267288277</v>
      </c>
      <c r="E105" s="291">
        <v>6844.468060521071</v>
      </c>
      <c r="F105" s="291">
        <v>7800.674787726499</v>
      </c>
      <c r="G105" s="291">
        <v>6668.827428309718</v>
      </c>
      <c r="H105" s="291">
        <v>8508.299721382979</v>
      </c>
      <c r="I105" s="291">
        <v>8473.102478190895</v>
      </c>
      <c r="J105" s="291">
        <v>5885.086318526093</v>
      </c>
      <c r="K105" s="291">
        <v>12913.580940843562</v>
      </c>
    </row>
    <row r="106" spans="1:11" ht="12.75">
      <c r="A106" s="346" t="s">
        <v>374</v>
      </c>
      <c r="B106" s="377">
        <v>49609</v>
      </c>
      <c r="C106" s="377">
        <v>51083</v>
      </c>
      <c r="D106" s="377">
        <v>50431.24685374977</v>
      </c>
      <c r="E106" s="377">
        <v>50788.548265173056</v>
      </c>
      <c r="F106" s="377">
        <v>48739.072501518494</v>
      </c>
      <c r="G106" s="377">
        <v>48400.944408423726</v>
      </c>
      <c r="H106" s="377">
        <v>46908.57261842097</v>
      </c>
      <c r="I106" s="377">
        <v>46126.108847202886</v>
      </c>
      <c r="J106" s="377">
        <v>43827.193553736084</v>
      </c>
      <c r="K106" s="377">
        <v>51450.83629894959</v>
      </c>
    </row>
    <row r="107" spans="1:11" ht="12.75">
      <c r="A107" s="346" t="s">
        <v>106</v>
      </c>
      <c r="B107" s="159"/>
      <c r="C107" s="159"/>
      <c r="D107" s="159"/>
      <c r="E107" s="159"/>
      <c r="F107" s="159"/>
      <c r="G107" s="159"/>
      <c r="H107" s="12"/>
      <c r="I107" s="12"/>
      <c r="J107" s="12"/>
      <c r="K107" s="12"/>
    </row>
    <row r="108" spans="1:11" ht="12.75">
      <c r="A108" s="160" t="s">
        <v>375</v>
      </c>
      <c r="B108" s="159">
        <v>45621</v>
      </c>
      <c r="C108" s="159">
        <v>27086</v>
      </c>
      <c r="D108" s="159">
        <v>26539.216425000002</v>
      </c>
      <c r="E108" s="159">
        <v>25546.130149999997</v>
      </c>
      <c r="F108" s="159">
        <v>24891.828774999998</v>
      </c>
      <c r="G108" s="159">
        <v>17634.693</v>
      </c>
      <c r="H108" s="159">
        <v>28939.179037500002</v>
      </c>
      <c r="I108" s="159">
        <v>27549.7141375</v>
      </c>
      <c r="J108" s="159">
        <v>25019.9388875</v>
      </c>
      <c r="K108" s="159">
        <v>23250.5118625</v>
      </c>
    </row>
    <row r="109" spans="1:11" ht="12.75">
      <c r="A109" s="160" t="s">
        <v>376</v>
      </c>
      <c r="B109" s="159">
        <v>16384</v>
      </c>
      <c r="C109" s="159">
        <v>13563</v>
      </c>
      <c r="D109" s="159">
        <v>13147.309535225</v>
      </c>
      <c r="E109" s="159">
        <v>12074.043396487501</v>
      </c>
      <c r="F109" s="159">
        <v>9880.58617555</v>
      </c>
      <c r="G109" s="159">
        <v>11331.80414205</v>
      </c>
      <c r="H109" s="159">
        <v>12317.2306062125</v>
      </c>
      <c r="I109" s="159">
        <v>12594.971138800001</v>
      </c>
      <c r="J109" s="159">
        <v>7711.434844337499</v>
      </c>
      <c r="K109" s="159">
        <v>11487.0622196</v>
      </c>
    </row>
    <row r="110" spans="1:11" ht="12.75">
      <c r="A110" s="376" t="s">
        <v>105</v>
      </c>
      <c r="B110" s="170">
        <v>4013</v>
      </c>
      <c r="C110" s="170">
        <v>4478</v>
      </c>
      <c r="D110" s="170">
        <v>4871.607275</v>
      </c>
      <c r="E110" s="170">
        <v>5626.8277625</v>
      </c>
      <c r="F110" s="170">
        <v>4021.9120125000004</v>
      </c>
      <c r="G110" s="170">
        <v>2362.0130750000003</v>
      </c>
      <c r="H110" s="170">
        <v>2866.8142625</v>
      </c>
      <c r="I110" s="170">
        <v>3078.68365</v>
      </c>
      <c r="J110" s="170">
        <v>2889.070875</v>
      </c>
      <c r="K110" s="170">
        <v>2922.3107999999997</v>
      </c>
    </row>
    <row r="111" spans="1:11" ht="12.75">
      <c r="A111" s="346" t="s">
        <v>377</v>
      </c>
      <c r="B111" s="377">
        <v>66018</v>
      </c>
      <c r="C111" s="377">
        <v>45128</v>
      </c>
      <c r="D111" s="377">
        <v>44558.133235225</v>
      </c>
      <c r="E111" s="377">
        <v>43247.00130898749</v>
      </c>
      <c r="F111" s="377">
        <v>38794.32696304999</v>
      </c>
      <c r="G111" s="377">
        <v>31328.51021705</v>
      </c>
      <c r="H111" s="377">
        <v>44123.2239062125</v>
      </c>
      <c r="I111" s="377">
        <v>43223.3689263</v>
      </c>
      <c r="J111" s="377">
        <v>35620.4446068375</v>
      </c>
      <c r="K111" s="377">
        <v>37659.8848821</v>
      </c>
    </row>
    <row r="112" spans="1:11" ht="12.75">
      <c r="A112" s="346" t="s">
        <v>442</v>
      </c>
      <c r="B112" s="159"/>
      <c r="C112" s="159"/>
      <c r="D112" s="159"/>
      <c r="E112" s="159"/>
      <c r="F112" s="159"/>
      <c r="G112" s="159"/>
      <c r="H112" s="12"/>
      <c r="I112" s="12"/>
      <c r="J112" s="159"/>
      <c r="K112" s="159"/>
    </row>
    <row r="113" spans="1:11" ht="12.75">
      <c r="A113" s="160" t="s">
        <v>378</v>
      </c>
      <c r="B113" s="159">
        <v>48326</v>
      </c>
      <c r="C113" s="159">
        <v>46793</v>
      </c>
      <c r="D113" s="159">
        <v>46900.95362500001</v>
      </c>
      <c r="E113" s="159">
        <v>47078.31174999999</v>
      </c>
      <c r="F113" s="159">
        <v>48219.370749999995</v>
      </c>
      <c r="G113" s="159">
        <v>47401.976625</v>
      </c>
      <c r="H113" s="159">
        <v>47465.22400000001</v>
      </c>
      <c r="I113" s="159">
        <v>47205.2405</v>
      </c>
      <c r="J113" s="159">
        <v>47150.88575</v>
      </c>
      <c r="K113" s="159">
        <v>47707.14487499999</v>
      </c>
    </row>
    <row r="114" spans="1:11" ht="12.75">
      <c r="A114" s="160" t="s">
        <v>379</v>
      </c>
      <c r="B114" s="159">
        <v>2</v>
      </c>
      <c r="C114" s="159">
        <v>3</v>
      </c>
      <c r="D114" s="159">
        <v>0.729</v>
      </c>
      <c r="E114" s="159"/>
      <c r="F114" s="159">
        <v>37.88775</v>
      </c>
      <c r="G114" s="159">
        <v>2.612</v>
      </c>
      <c r="H114" s="159">
        <v>0.84775</v>
      </c>
      <c r="I114" s="159"/>
      <c r="J114" s="159">
        <v>9.403</v>
      </c>
      <c r="K114" s="159">
        <v>0.083</v>
      </c>
    </row>
    <row r="115" spans="1:11" ht="12.75">
      <c r="A115" s="160" t="s">
        <v>380</v>
      </c>
      <c r="B115" s="159">
        <v>9108</v>
      </c>
      <c r="C115" s="159">
        <v>6301</v>
      </c>
      <c r="D115" s="159">
        <v>6509.757</v>
      </c>
      <c r="E115" s="159">
        <v>6854.481</v>
      </c>
      <c r="F115" s="159">
        <v>6767.444</v>
      </c>
      <c r="G115" s="159">
        <v>7522.738</v>
      </c>
      <c r="H115" s="159">
        <v>7484.886</v>
      </c>
      <c r="I115" s="159">
        <v>7670.055</v>
      </c>
      <c r="J115" s="159">
        <v>7604.919</v>
      </c>
      <c r="K115" s="159">
        <v>7288.717</v>
      </c>
    </row>
    <row r="116" spans="1:11" ht="12.75">
      <c r="A116" s="160" t="s">
        <v>381</v>
      </c>
      <c r="B116" s="159">
        <v>15525</v>
      </c>
      <c r="C116" s="159">
        <v>16633</v>
      </c>
      <c r="D116" s="159">
        <v>16632.553</v>
      </c>
      <c r="E116" s="159">
        <v>16632.553</v>
      </c>
      <c r="F116" s="159">
        <v>16632.553</v>
      </c>
      <c r="G116" s="159">
        <v>16632.553</v>
      </c>
      <c r="H116" s="159">
        <v>16632.553</v>
      </c>
      <c r="I116" s="159">
        <v>16632.553</v>
      </c>
      <c r="J116" s="112">
        <v>16632.553</v>
      </c>
      <c r="K116" s="112">
        <v>16632.553</v>
      </c>
    </row>
    <row r="117" spans="1:11" ht="12.75">
      <c r="A117" s="160" t="s">
        <v>326</v>
      </c>
      <c r="B117" s="112">
        <v>5277</v>
      </c>
      <c r="C117" s="112">
        <v>5639</v>
      </c>
      <c r="D117" s="112">
        <v>5610.77906356923</v>
      </c>
      <c r="E117" s="112">
        <v>5931.55009062693</v>
      </c>
      <c r="F117" s="112">
        <v>4218.9259936065</v>
      </c>
      <c r="G117" s="112">
        <v>3763.06433704529</v>
      </c>
      <c r="H117" s="112">
        <v>4056.46193425902</v>
      </c>
      <c r="I117" s="112">
        <v>4352.85308422611</v>
      </c>
      <c r="J117" s="112">
        <v>4556.25852467091</v>
      </c>
      <c r="K117" s="112">
        <v>3985.01670213844</v>
      </c>
    </row>
    <row r="118" spans="1:11" ht="12.75">
      <c r="A118" s="376" t="s">
        <v>643</v>
      </c>
      <c r="B118" s="170"/>
      <c r="C118" s="170">
        <v>15503</v>
      </c>
      <c r="D118" s="170">
        <v>15793.318</v>
      </c>
      <c r="E118" s="170">
        <v>15676.884</v>
      </c>
      <c r="F118" s="170">
        <v>15801.945</v>
      </c>
      <c r="G118" s="170"/>
      <c r="H118" s="170"/>
      <c r="I118" s="170"/>
      <c r="J118" s="472">
        <v>91590.535</v>
      </c>
      <c r="K118" s="472">
        <v>92828.018</v>
      </c>
    </row>
    <row r="119" spans="1:11" ht="12.75">
      <c r="A119" s="378" t="s">
        <v>443</v>
      </c>
      <c r="B119" s="146">
        <v>78238</v>
      </c>
      <c r="C119" s="146">
        <v>90872</v>
      </c>
      <c r="D119" s="146">
        <v>91448.08968856925</v>
      </c>
      <c r="E119" s="146">
        <v>92173.88284062693</v>
      </c>
      <c r="F119" s="146">
        <v>91678.12649360651</v>
      </c>
      <c r="G119" s="146">
        <v>75322.94396204529</v>
      </c>
      <c r="H119" s="146">
        <v>75639.97268425903</v>
      </c>
      <c r="I119" s="146">
        <v>75860.74358422612</v>
      </c>
      <c r="J119" s="146">
        <v>167544.5542746709</v>
      </c>
      <c r="K119" s="146">
        <v>168441.53257713842</v>
      </c>
    </row>
    <row r="120" spans="1:11" ht="12.75">
      <c r="A120" s="346" t="s">
        <v>444</v>
      </c>
      <c r="B120" s="377">
        <v>604206</v>
      </c>
      <c r="C120" s="377">
        <v>610047</v>
      </c>
      <c r="D120" s="377">
        <v>616522.8809681239</v>
      </c>
      <c r="E120" s="377">
        <v>614618.6031001837</v>
      </c>
      <c r="F120" s="377">
        <v>610818.9566039542</v>
      </c>
      <c r="G120" s="377">
        <v>615307.629753878</v>
      </c>
      <c r="H120" s="377">
        <v>637037.3434975402</v>
      </c>
      <c r="I120" s="377">
        <v>631957.8414894989</v>
      </c>
      <c r="J120" s="377">
        <v>716497.8437478696</v>
      </c>
      <c r="K120" s="377">
        <v>739047.0822136339</v>
      </c>
    </row>
    <row r="121" spans="1:11" ht="12.75">
      <c r="A121" s="346"/>
      <c r="B121" s="146"/>
      <c r="C121" s="146"/>
      <c r="D121" s="146"/>
      <c r="E121" s="146"/>
      <c r="F121" s="146"/>
      <c r="G121" s="146"/>
      <c r="H121" s="146"/>
      <c r="I121" s="146"/>
      <c r="J121" s="146"/>
      <c r="K121" s="146"/>
    </row>
    <row r="122" spans="1:11" s="574" customFormat="1" ht="51.75" customHeight="1">
      <c r="A122" s="806" t="s">
        <v>743</v>
      </c>
      <c r="B122" s="785"/>
      <c r="C122" s="785"/>
      <c r="D122" s="785"/>
      <c r="E122" s="785"/>
      <c r="F122" s="785"/>
      <c r="G122" s="785"/>
      <c r="H122" s="785"/>
      <c r="I122" s="785"/>
      <c r="J122" s="785"/>
      <c r="K122" s="585"/>
    </row>
    <row r="123" spans="1:11" s="574" customFormat="1" ht="12.75">
      <c r="A123" s="584"/>
      <c r="B123" s="584"/>
      <c r="C123" s="584"/>
      <c r="D123" s="584"/>
      <c r="E123" s="584"/>
      <c r="F123" s="584"/>
      <c r="G123" s="584"/>
      <c r="H123" s="584"/>
      <c r="I123" s="584"/>
      <c r="J123" s="584"/>
      <c r="K123" s="585"/>
    </row>
    <row r="124" spans="1:11" ht="12.75">
      <c r="A124" s="217" t="s">
        <v>111</v>
      </c>
      <c r="B124" s="291"/>
      <c r="C124" s="291"/>
      <c r="D124" s="291"/>
      <c r="E124" s="291"/>
      <c r="F124" s="291"/>
      <c r="G124" s="379"/>
      <c r="H124" s="367"/>
      <c r="I124" s="367"/>
      <c r="J124" s="367"/>
      <c r="K124" s="367"/>
    </row>
    <row r="125" spans="1:11" ht="12.75">
      <c r="A125" s="347"/>
      <c r="B125" s="291"/>
      <c r="C125" s="291"/>
      <c r="D125" s="291"/>
      <c r="E125" s="291"/>
      <c r="F125" s="291"/>
      <c r="G125" s="379"/>
      <c r="H125" s="367"/>
      <c r="I125" s="367"/>
      <c r="J125" s="367"/>
      <c r="K125" s="367"/>
    </row>
    <row r="126" spans="1:11" ht="12.75">
      <c r="A126" s="374"/>
      <c r="B126" s="343" t="s">
        <v>101</v>
      </c>
      <c r="C126" s="343" t="s">
        <v>99</v>
      </c>
      <c r="D126" s="343" t="s">
        <v>100</v>
      </c>
      <c r="E126" s="343" t="s">
        <v>101</v>
      </c>
      <c r="F126" s="343" t="s">
        <v>98</v>
      </c>
      <c r="G126" s="343" t="s">
        <v>99</v>
      </c>
      <c r="H126" s="343" t="s">
        <v>100</v>
      </c>
      <c r="I126" s="343" t="s">
        <v>101</v>
      </c>
      <c r="J126" s="343" t="s">
        <v>98</v>
      </c>
      <c r="K126" s="343" t="s">
        <v>99</v>
      </c>
    </row>
    <row r="127" spans="1:11" ht="12.75">
      <c r="A127" s="375" t="s">
        <v>327</v>
      </c>
      <c r="B127" s="345">
        <v>2015</v>
      </c>
      <c r="C127" s="345">
        <v>2017</v>
      </c>
      <c r="D127" s="345">
        <v>2017</v>
      </c>
      <c r="E127" s="345">
        <v>2017</v>
      </c>
      <c r="F127" s="345">
        <v>2017</v>
      </c>
      <c r="G127" s="345">
        <v>2018</v>
      </c>
      <c r="H127" s="345">
        <v>2018</v>
      </c>
      <c r="I127" s="345">
        <v>2018</v>
      </c>
      <c r="J127" s="345">
        <v>2018</v>
      </c>
      <c r="K127" s="345">
        <v>2019</v>
      </c>
    </row>
    <row r="128" spans="1:11" ht="12.75">
      <c r="A128" s="160" t="s">
        <v>365</v>
      </c>
      <c r="B128" s="380"/>
      <c r="C128" s="380"/>
      <c r="D128" s="355">
        <v>0.023</v>
      </c>
      <c r="E128" s="355">
        <v>0.019108506796116788</v>
      </c>
      <c r="F128" s="355">
        <v>0.033</v>
      </c>
      <c r="G128" s="355">
        <v>0.027</v>
      </c>
      <c r="H128" s="355">
        <v>0.024</v>
      </c>
      <c r="I128" s="355">
        <v>0.026</v>
      </c>
      <c r="J128" s="355">
        <v>0.03</v>
      </c>
      <c r="K128" s="355">
        <v>0.024</v>
      </c>
    </row>
    <row r="129" spans="1:11" ht="12.75">
      <c r="A129" s="194" t="s">
        <v>102</v>
      </c>
      <c r="B129" s="355">
        <v>0.211</v>
      </c>
      <c r="C129" s="355">
        <v>0.268</v>
      </c>
      <c r="D129" s="355">
        <v>0.252</v>
      </c>
      <c r="E129" s="355">
        <v>0.2367606303124933</v>
      </c>
      <c r="F129" s="355">
        <v>0.24</v>
      </c>
      <c r="G129" s="355">
        <v>0.254</v>
      </c>
      <c r="H129" s="355">
        <v>0.259</v>
      </c>
      <c r="I129" s="355">
        <v>0.257</v>
      </c>
      <c r="J129" s="355">
        <v>0.254</v>
      </c>
      <c r="K129" s="355">
        <v>0.259</v>
      </c>
    </row>
    <row r="130" spans="1:11" ht="12.75">
      <c r="A130" s="194" t="s">
        <v>103</v>
      </c>
      <c r="B130" s="355">
        <v>0.339</v>
      </c>
      <c r="C130" s="355">
        <v>0.315</v>
      </c>
      <c r="D130" s="355">
        <v>0.315</v>
      </c>
      <c r="E130" s="355">
        <v>0.31732119513739765</v>
      </c>
      <c r="F130" s="355">
        <v>0.316</v>
      </c>
      <c r="G130" s="355">
        <v>0.3114</v>
      </c>
      <c r="H130" s="355">
        <v>0.3109</v>
      </c>
      <c r="I130" s="355">
        <v>0.3112</v>
      </c>
      <c r="J130" s="355">
        <v>0.3099</v>
      </c>
      <c r="K130" s="355">
        <v>0.3097</v>
      </c>
    </row>
    <row r="131" spans="1:11" ht="12.75">
      <c r="A131" s="194" t="s">
        <v>359</v>
      </c>
      <c r="B131" s="355">
        <v>0.093</v>
      </c>
      <c r="C131" s="355">
        <v>0.099</v>
      </c>
      <c r="D131" s="355">
        <v>0.098</v>
      </c>
      <c r="E131" s="355">
        <v>0.09865181744097348</v>
      </c>
      <c r="F131" s="355">
        <v>0.104</v>
      </c>
      <c r="G131" s="355">
        <v>0.103</v>
      </c>
      <c r="H131" s="355">
        <v>0.1028</v>
      </c>
      <c r="I131" s="355">
        <v>0.1029</v>
      </c>
      <c r="J131" s="355">
        <v>0.1024</v>
      </c>
      <c r="K131" s="355">
        <v>0.1029</v>
      </c>
    </row>
    <row r="132" spans="1:11" ht="12.75">
      <c r="A132" s="194" t="s">
        <v>360</v>
      </c>
      <c r="B132" s="355">
        <v>0.062</v>
      </c>
      <c r="C132" s="355">
        <v>0.07</v>
      </c>
      <c r="D132" s="355">
        <v>0.069</v>
      </c>
      <c r="E132" s="355">
        <v>0.069</v>
      </c>
      <c r="F132" s="355">
        <v>0.07</v>
      </c>
      <c r="G132" s="355">
        <v>0.069</v>
      </c>
      <c r="H132" s="355">
        <v>0.069</v>
      </c>
      <c r="I132" s="355">
        <v>0.068</v>
      </c>
      <c r="J132" s="355">
        <v>0.068</v>
      </c>
      <c r="K132" s="355">
        <v>0.068</v>
      </c>
    </row>
    <row r="133" spans="1:11" ht="12.75">
      <c r="A133" s="194" t="s">
        <v>361</v>
      </c>
      <c r="B133" s="355">
        <v>0.705</v>
      </c>
      <c r="C133" s="355">
        <v>0.835</v>
      </c>
      <c r="D133" s="355">
        <v>0.806</v>
      </c>
      <c r="E133" s="355">
        <v>0.8080359685575194</v>
      </c>
      <c r="F133" s="355">
        <v>0.596</v>
      </c>
      <c r="G133" s="355">
        <v>0.572</v>
      </c>
      <c r="H133" s="355">
        <v>0.574</v>
      </c>
      <c r="I133" s="355">
        <v>0.585</v>
      </c>
      <c r="J133" s="355">
        <v>0.577</v>
      </c>
      <c r="K133" s="355">
        <v>0.591</v>
      </c>
    </row>
    <row r="134" spans="1:11" ht="12.75">
      <c r="A134" s="194" t="s">
        <v>362</v>
      </c>
      <c r="B134" s="355">
        <v>0.284</v>
      </c>
      <c r="C134" s="355">
        <v>0.279</v>
      </c>
      <c r="D134" s="355">
        <v>0.282</v>
      </c>
      <c r="E134" s="355">
        <v>0.2871575737693383</v>
      </c>
      <c r="F134" s="355">
        <v>0.307</v>
      </c>
      <c r="G134" s="355">
        <v>0.302</v>
      </c>
      <c r="H134" s="355">
        <v>0.301</v>
      </c>
      <c r="I134" s="355">
        <v>0.303</v>
      </c>
      <c r="J134" s="355">
        <v>0.308</v>
      </c>
      <c r="K134" s="355">
        <v>0.308</v>
      </c>
    </row>
    <row r="135" spans="1:11" ht="12.75">
      <c r="A135" s="194" t="s">
        <v>104</v>
      </c>
      <c r="B135" s="355">
        <v>0.397</v>
      </c>
      <c r="C135" s="355">
        <v>0.419</v>
      </c>
      <c r="D135" s="355">
        <v>0.381</v>
      </c>
      <c r="E135" s="355">
        <v>0.31131818574914305</v>
      </c>
      <c r="F135" s="355">
        <v>0.106</v>
      </c>
      <c r="G135" s="355">
        <v>0.103</v>
      </c>
      <c r="H135" s="355">
        <v>0.105</v>
      </c>
      <c r="I135" s="355">
        <v>0.103</v>
      </c>
      <c r="J135" s="355">
        <v>0.093</v>
      </c>
      <c r="K135" s="355">
        <v>0.093</v>
      </c>
    </row>
    <row r="136" spans="1:11" ht="12.75">
      <c r="A136" s="362"/>
      <c r="B136" s="363"/>
      <c r="C136" s="363"/>
      <c r="D136" s="363"/>
      <c r="E136" s="363"/>
      <c r="F136" s="363"/>
      <c r="G136" s="364"/>
      <c r="H136" s="140"/>
      <c r="I136" s="140"/>
      <c r="J136" s="140"/>
      <c r="K136" s="140"/>
    </row>
    <row r="137" spans="1:11" ht="12.75">
      <c r="A137" s="381"/>
      <c r="B137" s="141"/>
      <c r="C137" s="141"/>
      <c r="D137" s="141"/>
      <c r="E137" s="141"/>
      <c r="F137" s="141"/>
      <c r="G137" s="141"/>
      <c r="H137" s="382"/>
      <c r="I137" s="141"/>
      <c r="J137" s="141"/>
      <c r="K137" s="141"/>
    </row>
    <row r="138" ht="12.75">
      <c r="A138" s="21" t="s">
        <v>559</v>
      </c>
    </row>
    <row r="139" spans="1:13" ht="27" customHeight="1">
      <c r="A139" s="383"/>
      <c r="B139" s="383" t="s">
        <v>397</v>
      </c>
      <c r="C139" s="383" t="s">
        <v>397</v>
      </c>
      <c r="D139" s="383" t="s">
        <v>415</v>
      </c>
      <c r="E139" s="383" t="s">
        <v>422</v>
      </c>
      <c r="F139" s="383" t="s">
        <v>432</v>
      </c>
      <c r="G139" s="383" t="s">
        <v>445</v>
      </c>
      <c r="H139" s="383" t="s">
        <v>457</v>
      </c>
      <c r="I139" s="383" t="s">
        <v>461</v>
      </c>
      <c r="J139" s="383" t="s">
        <v>478</v>
      </c>
      <c r="M139" s="142"/>
    </row>
    <row r="140" spans="1:13" ht="12.75">
      <c r="A140" s="305" t="s">
        <v>44</v>
      </c>
      <c r="B140" s="384">
        <v>617</v>
      </c>
      <c r="C140" s="384">
        <v>617</v>
      </c>
      <c r="D140" s="384">
        <v>623</v>
      </c>
      <c r="E140" s="384">
        <v>614</v>
      </c>
      <c r="F140" s="384">
        <v>604</v>
      </c>
      <c r="G140" s="384">
        <v>571</v>
      </c>
      <c r="H140" s="384">
        <v>563</v>
      </c>
      <c r="I140" s="384">
        <v>588</v>
      </c>
      <c r="J140" s="384">
        <v>603</v>
      </c>
      <c r="M140" s="143"/>
    </row>
    <row r="141" spans="1:13" ht="12.75">
      <c r="A141" s="385" t="s">
        <v>333</v>
      </c>
      <c r="B141" s="386">
        <v>-11</v>
      </c>
      <c r="C141" s="386">
        <v>-11</v>
      </c>
      <c r="D141" s="386">
        <v>-5</v>
      </c>
      <c r="E141" s="386">
        <v>-3</v>
      </c>
      <c r="F141" s="386">
        <v>-4</v>
      </c>
      <c r="G141" s="386">
        <v>4</v>
      </c>
      <c r="H141" s="386">
        <v>12</v>
      </c>
      <c r="I141" s="386">
        <v>8</v>
      </c>
      <c r="J141" s="386">
        <v>6</v>
      </c>
      <c r="M141" s="144"/>
    </row>
    <row r="142" spans="1:13" ht="12.75">
      <c r="A142" s="385" t="s">
        <v>334</v>
      </c>
      <c r="B142" s="386">
        <v>6</v>
      </c>
      <c r="C142" s="386">
        <v>6</v>
      </c>
      <c r="D142" s="386">
        <v>-4</v>
      </c>
      <c r="E142" s="386">
        <v>3</v>
      </c>
      <c r="F142" s="386">
        <v>-6</v>
      </c>
      <c r="G142" s="386">
        <v>-2</v>
      </c>
      <c r="H142" s="386">
        <v>9</v>
      </c>
      <c r="I142" s="386">
        <v>7</v>
      </c>
      <c r="J142" s="386">
        <v>2</v>
      </c>
      <c r="M142" s="144"/>
    </row>
    <row r="143" spans="1:13" ht="12.75">
      <c r="A143" s="385" t="s">
        <v>335</v>
      </c>
      <c r="B143" s="386">
        <v>2</v>
      </c>
      <c r="C143" s="386">
        <v>2</v>
      </c>
      <c r="D143" s="386">
        <v>-9</v>
      </c>
      <c r="E143" s="386">
        <v>-2</v>
      </c>
      <c r="F143" s="386">
        <v>-12</v>
      </c>
      <c r="G143" s="386">
        <v>-2</v>
      </c>
      <c r="H143" s="386">
        <v>0</v>
      </c>
      <c r="I143" s="386">
        <v>2</v>
      </c>
      <c r="J143" s="386">
        <v>0</v>
      </c>
      <c r="M143" s="144"/>
    </row>
    <row r="144" spans="1:13" ht="12.75">
      <c r="A144" s="385" t="s">
        <v>336</v>
      </c>
      <c r="B144" s="386">
        <v>-1</v>
      </c>
      <c r="C144" s="386">
        <v>-1</v>
      </c>
      <c r="D144" s="386">
        <v>-4</v>
      </c>
      <c r="E144" s="386">
        <v>-2</v>
      </c>
      <c r="F144" s="386">
        <v>0</v>
      </c>
      <c r="G144" s="386">
        <v>-1</v>
      </c>
      <c r="H144" s="386">
        <v>1</v>
      </c>
      <c r="I144" s="386">
        <v>0</v>
      </c>
      <c r="J144" s="386">
        <v>-1</v>
      </c>
      <c r="M144" s="144"/>
    </row>
    <row r="145" spans="1:13" ht="12.75">
      <c r="A145" s="387" t="s">
        <v>453</v>
      </c>
      <c r="B145" s="388">
        <v>10</v>
      </c>
      <c r="C145" s="388">
        <v>10</v>
      </c>
      <c r="D145" s="388">
        <v>13</v>
      </c>
      <c r="E145" s="388">
        <v>-6</v>
      </c>
      <c r="F145" s="388">
        <v>-11</v>
      </c>
      <c r="G145" s="388">
        <v>-7</v>
      </c>
      <c r="H145" s="388">
        <v>3</v>
      </c>
      <c r="I145" s="388">
        <v>-2</v>
      </c>
      <c r="J145" s="388">
        <v>0</v>
      </c>
      <c r="M145" s="144"/>
    </row>
    <row r="146" spans="1:13" ht="12.75">
      <c r="A146" s="305" t="s">
        <v>97</v>
      </c>
      <c r="B146" s="384">
        <v>623</v>
      </c>
      <c r="C146" s="384">
        <v>623</v>
      </c>
      <c r="D146" s="384">
        <v>614</v>
      </c>
      <c r="E146" s="384">
        <v>604</v>
      </c>
      <c r="F146" s="384">
        <v>571</v>
      </c>
      <c r="G146" s="384">
        <v>563</v>
      </c>
      <c r="H146" s="384">
        <f>SUM(H140:H145)</f>
        <v>588</v>
      </c>
      <c r="I146" s="384">
        <f>SUM(I140:I145)</f>
        <v>603</v>
      </c>
      <c r="J146" s="384">
        <f>SUM(J140:J145)</f>
        <v>610</v>
      </c>
      <c r="M146" s="143"/>
    </row>
    <row r="147" spans="1:13" ht="12.75">
      <c r="A147" s="305"/>
      <c r="B147" s="384"/>
      <c r="C147" s="384"/>
      <c r="D147" s="384"/>
      <c r="E147" s="384"/>
      <c r="F147" s="384"/>
      <c r="G147" s="384"/>
      <c r="H147" s="384"/>
      <c r="I147" s="384"/>
      <c r="J147" s="384"/>
      <c r="M147" s="143"/>
    </row>
    <row r="148" spans="1:13" ht="12.75">
      <c r="A148" s="21" t="s">
        <v>560</v>
      </c>
      <c r="B148" s="384"/>
      <c r="C148" s="384"/>
      <c r="D148" s="384"/>
      <c r="E148" s="384"/>
      <c r="F148" s="384"/>
      <c r="G148" s="384"/>
      <c r="H148" s="384"/>
      <c r="I148" s="384"/>
      <c r="J148" s="384"/>
      <c r="M148" s="143"/>
    </row>
    <row r="149" spans="1:13" ht="27" customHeight="1">
      <c r="A149" s="383"/>
      <c r="B149" s="383" t="s">
        <v>500</v>
      </c>
      <c r="C149" s="383" t="s">
        <v>500</v>
      </c>
      <c r="D149" s="383" t="s">
        <v>519</v>
      </c>
      <c r="E149" s="383" t="s">
        <v>529</v>
      </c>
      <c r="F149" s="383" t="s">
        <v>558</v>
      </c>
      <c r="G149" s="383" t="s">
        <v>580</v>
      </c>
      <c r="H149" s="383" t="s">
        <v>659</v>
      </c>
      <c r="I149" s="383" t="s">
        <v>690</v>
      </c>
      <c r="J149" s="383" t="s">
        <v>744</v>
      </c>
      <c r="K149" s="383" t="s">
        <v>841</v>
      </c>
      <c r="M149" s="142"/>
    </row>
    <row r="150" spans="1:13" ht="12.75">
      <c r="A150" s="305" t="s">
        <v>44</v>
      </c>
      <c r="B150" s="384">
        <v>610</v>
      </c>
      <c r="C150" s="384"/>
      <c r="D150" s="384">
        <v>610</v>
      </c>
      <c r="E150" s="384">
        <v>610</v>
      </c>
      <c r="F150" s="384">
        <v>610</v>
      </c>
      <c r="G150" s="384">
        <v>611</v>
      </c>
      <c r="H150" s="384">
        <v>611</v>
      </c>
      <c r="I150" s="384">
        <v>611</v>
      </c>
      <c r="J150" s="384">
        <v>611</v>
      </c>
      <c r="K150" s="384">
        <v>716</v>
      </c>
      <c r="M150" s="143"/>
    </row>
    <row r="151" spans="1:13" ht="12.75">
      <c r="A151" s="385" t="s">
        <v>501</v>
      </c>
      <c r="B151" s="386">
        <v>5</v>
      </c>
      <c r="C151" s="386"/>
      <c r="D151" s="386">
        <v>2</v>
      </c>
      <c r="E151" s="386">
        <v>11</v>
      </c>
      <c r="F151" s="386">
        <v>10</v>
      </c>
      <c r="G151" s="386">
        <v>6</v>
      </c>
      <c r="H151" s="386">
        <v>12</v>
      </c>
      <c r="I151" s="386">
        <v>19</v>
      </c>
      <c r="J151" s="386">
        <v>29</v>
      </c>
      <c r="K151" s="386">
        <v>7</v>
      </c>
      <c r="M151" s="143"/>
    </row>
    <row r="152" spans="1:13" ht="12.75">
      <c r="A152" s="385" t="s">
        <v>502</v>
      </c>
      <c r="B152" s="386">
        <v>-2</v>
      </c>
      <c r="C152" s="386"/>
      <c r="D152" s="386">
        <v>0</v>
      </c>
      <c r="E152" s="386">
        <v>-6</v>
      </c>
      <c r="F152" s="386">
        <v>-6</v>
      </c>
      <c r="G152" s="386">
        <v>-7</v>
      </c>
      <c r="H152" s="386">
        <v>-10</v>
      </c>
      <c r="I152" s="386">
        <v>-16</v>
      </c>
      <c r="J152" s="386">
        <v>-22</v>
      </c>
      <c r="K152" s="386">
        <v>-1</v>
      </c>
      <c r="M152" s="143"/>
    </row>
    <row r="153" spans="1:13" ht="12.75">
      <c r="A153" s="385" t="s">
        <v>503</v>
      </c>
      <c r="B153" s="386">
        <v>-1</v>
      </c>
      <c r="C153" s="386"/>
      <c r="D153" s="386">
        <v>-4</v>
      </c>
      <c r="E153" s="386">
        <v>-7</v>
      </c>
      <c r="F153" s="386">
        <v>-3</v>
      </c>
      <c r="G153" s="386">
        <v>16</v>
      </c>
      <c r="H153" s="386">
        <v>25</v>
      </c>
      <c r="I153" s="386">
        <v>21</v>
      </c>
      <c r="J153" s="386">
        <v>18</v>
      </c>
      <c r="K153" s="386">
        <v>9</v>
      </c>
      <c r="M153" s="143"/>
    </row>
    <row r="154" spans="1:13" ht="12.75">
      <c r="A154" s="385" t="s">
        <v>504</v>
      </c>
      <c r="B154" s="386">
        <v>-1</v>
      </c>
      <c r="C154" s="386"/>
      <c r="D154" s="386">
        <v>9</v>
      </c>
      <c r="E154" s="386">
        <v>8</v>
      </c>
      <c r="F154" s="386">
        <v>6</v>
      </c>
      <c r="G154" s="386">
        <v>-12</v>
      </c>
      <c r="H154" s="386">
        <v>-15</v>
      </c>
      <c r="I154" s="386">
        <v>-17</v>
      </c>
      <c r="J154" s="386">
        <v>68</v>
      </c>
      <c r="K154" s="386">
        <v>6</v>
      </c>
      <c r="M154" s="143"/>
    </row>
    <row r="155" spans="1:13" ht="12.75">
      <c r="A155" s="389" t="s">
        <v>505</v>
      </c>
      <c r="B155" s="388">
        <v>-1</v>
      </c>
      <c r="C155" s="388"/>
      <c r="D155" s="388">
        <v>0</v>
      </c>
      <c r="E155" s="388">
        <v>-2</v>
      </c>
      <c r="F155" s="388">
        <v>-5</v>
      </c>
      <c r="G155" s="388">
        <v>2</v>
      </c>
      <c r="H155" s="388">
        <v>15</v>
      </c>
      <c r="I155" s="388">
        <v>14</v>
      </c>
      <c r="J155" s="388">
        <v>12</v>
      </c>
      <c r="K155" s="388">
        <v>2</v>
      </c>
      <c r="M155" s="143"/>
    </row>
    <row r="156" spans="1:13" ht="12.75">
      <c r="A156" s="305" t="s">
        <v>97</v>
      </c>
      <c r="B156" s="384">
        <v>610</v>
      </c>
      <c r="C156" s="384">
        <v>610</v>
      </c>
      <c r="D156" s="384">
        <v>617</v>
      </c>
      <c r="E156" s="384">
        <v>615</v>
      </c>
      <c r="F156" s="384">
        <v>611</v>
      </c>
      <c r="G156" s="384">
        <v>615</v>
      </c>
      <c r="H156" s="384">
        <v>637</v>
      </c>
      <c r="I156" s="384">
        <v>632</v>
      </c>
      <c r="J156" s="384">
        <v>716</v>
      </c>
      <c r="K156" s="384">
        <v>739</v>
      </c>
      <c r="M156" s="143"/>
    </row>
    <row r="157" spans="1:13" ht="12.75">
      <c r="A157" s="305"/>
      <c r="B157" s="384"/>
      <c r="C157" s="384"/>
      <c r="D157" s="384"/>
      <c r="E157" s="384"/>
      <c r="F157" s="384"/>
      <c r="G157" s="384"/>
      <c r="H157" s="384"/>
      <c r="I157" s="384"/>
      <c r="J157" s="384"/>
      <c r="M157" s="143"/>
    </row>
    <row r="158" s="316" customFormat="1" ht="12.75"/>
    <row r="159" spans="1:11" ht="15">
      <c r="A159" s="18" t="s">
        <v>561</v>
      </c>
      <c r="K159" s="316"/>
    </row>
    <row r="160" spans="1:11" ht="12.75">
      <c r="A160" s="396" t="s">
        <v>537</v>
      </c>
      <c r="B160" s="396"/>
      <c r="C160" s="396"/>
      <c r="D160" s="396"/>
      <c r="E160" s="396" t="s">
        <v>33</v>
      </c>
      <c r="F160" s="396"/>
      <c r="G160" s="396"/>
      <c r="H160" s="396"/>
      <c r="I160" s="396"/>
      <c r="J160" s="396"/>
      <c r="K160" s="316"/>
    </row>
    <row r="161" spans="1:11" ht="24" customHeight="1">
      <c r="A161" s="397" t="s">
        <v>221</v>
      </c>
      <c r="B161" s="397" t="s">
        <v>222</v>
      </c>
      <c r="C161" s="397" t="s">
        <v>223</v>
      </c>
      <c r="D161" s="397" t="s">
        <v>224</v>
      </c>
      <c r="E161" s="397" t="s">
        <v>225</v>
      </c>
      <c r="F161" s="814" t="s">
        <v>418</v>
      </c>
      <c r="G161" s="815"/>
      <c r="H161" s="397"/>
      <c r="I161" s="397" t="s">
        <v>226</v>
      </c>
      <c r="J161" s="397" t="s">
        <v>227</v>
      </c>
      <c r="K161" s="316"/>
    </row>
    <row r="162" spans="1:11" ht="12.75">
      <c r="A162" s="473" t="s">
        <v>538</v>
      </c>
      <c r="B162" s="474"/>
      <c r="C162" s="475"/>
      <c r="D162" s="475"/>
      <c r="E162" s="193"/>
      <c r="F162" s="474"/>
      <c r="G162" s="193"/>
      <c r="H162" s="193"/>
      <c r="I162" s="193"/>
      <c r="J162" s="193"/>
      <c r="K162" s="316"/>
    </row>
    <row r="163" spans="1:11" ht="12.75">
      <c r="A163" s="476">
        <v>41787</v>
      </c>
      <c r="B163" s="477" t="s">
        <v>462</v>
      </c>
      <c r="C163" s="586">
        <v>0.025</v>
      </c>
      <c r="D163" s="479">
        <v>46170</v>
      </c>
      <c r="E163" s="479">
        <v>44344</v>
      </c>
      <c r="F163" s="812" t="s">
        <v>471</v>
      </c>
      <c r="G163" s="477"/>
      <c r="H163" s="477"/>
      <c r="I163" s="477" t="s">
        <v>83</v>
      </c>
      <c r="J163" s="159">
        <v>1000</v>
      </c>
      <c r="K163" s="316"/>
    </row>
    <row r="164" spans="1:11" ht="12.75">
      <c r="A164" s="476">
        <v>42674</v>
      </c>
      <c r="B164" s="477" t="s">
        <v>462</v>
      </c>
      <c r="C164" s="586">
        <v>0.01375</v>
      </c>
      <c r="D164" s="479">
        <v>47057</v>
      </c>
      <c r="E164" s="479">
        <v>45230</v>
      </c>
      <c r="F164" s="812" t="s">
        <v>472</v>
      </c>
      <c r="G164" s="477"/>
      <c r="H164" s="477"/>
      <c r="I164" s="477" t="s">
        <v>83</v>
      </c>
      <c r="J164" s="159">
        <v>850</v>
      </c>
      <c r="K164" s="316"/>
    </row>
    <row r="165" spans="1:11" ht="5.25" customHeight="1">
      <c r="A165" s="194"/>
      <c r="B165" s="477"/>
      <c r="C165" s="586"/>
      <c r="D165" s="478"/>
      <c r="E165" s="478"/>
      <c r="F165" s="812"/>
      <c r="G165" s="477"/>
      <c r="H165" s="477"/>
      <c r="I165" s="477"/>
      <c r="J165" s="159"/>
      <c r="K165" s="316"/>
    </row>
    <row r="166" spans="1:11" ht="12.75">
      <c r="A166" s="473" t="s">
        <v>398</v>
      </c>
      <c r="B166" s="474"/>
      <c r="C166" s="587"/>
      <c r="D166" s="475"/>
      <c r="E166" s="475"/>
      <c r="F166" s="813"/>
      <c r="G166" s="474"/>
      <c r="H166" s="474"/>
      <c r="I166" s="474"/>
      <c r="J166" s="170"/>
      <c r="K166" s="316"/>
    </row>
    <row r="167" spans="1:11" ht="12.75">
      <c r="A167" s="476">
        <v>41956</v>
      </c>
      <c r="B167" s="480" t="s">
        <v>745</v>
      </c>
      <c r="C167" s="586">
        <v>0.0575</v>
      </c>
      <c r="D167" s="479" t="s">
        <v>228</v>
      </c>
      <c r="E167" s="479">
        <v>43964</v>
      </c>
      <c r="F167" s="812" t="s">
        <v>844</v>
      </c>
      <c r="G167" s="477"/>
      <c r="H167" s="477"/>
      <c r="I167" s="477" t="s">
        <v>84</v>
      </c>
      <c r="J167" s="159">
        <v>1100</v>
      </c>
      <c r="K167" s="316"/>
    </row>
    <row r="168" spans="1:11" ht="12.75">
      <c r="A168" s="476">
        <v>42817</v>
      </c>
      <c r="B168" s="477" t="s">
        <v>745</v>
      </c>
      <c r="C168" s="586">
        <v>0.05625</v>
      </c>
      <c r="D168" s="479" t="s">
        <v>228</v>
      </c>
      <c r="E168" s="479">
        <v>44694</v>
      </c>
      <c r="F168" s="812" t="s">
        <v>845</v>
      </c>
      <c r="G168" s="477"/>
      <c r="H168" s="477"/>
      <c r="I168" s="477" t="s">
        <v>84</v>
      </c>
      <c r="J168" s="159">
        <v>600</v>
      </c>
      <c r="K168" s="316"/>
    </row>
    <row r="169" spans="1:11" ht="12.75">
      <c r="A169" s="398"/>
      <c r="B169" s="325"/>
      <c r="C169" s="399"/>
      <c r="D169" s="399"/>
      <c r="E169" s="399"/>
      <c r="F169" s="399"/>
      <c r="G169" s="399"/>
      <c r="H169" s="399"/>
      <c r="I169" s="399"/>
      <c r="J169" s="399"/>
      <c r="K169" s="316"/>
    </row>
    <row r="170" spans="1:11" ht="12.75">
      <c r="A170" s="400"/>
      <c r="B170" s="401"/>
      <c r="C170" s="402"/>
      <c r="D170" s="403"/>
      <c r="E170" s="404"/>
      <c r="F170" s="405"/>
      <c r="G170" s="401"/>
      <c r="H170" s="401"/>
      <c r="I170" s="363"/>
      <c r="K170" s="316"/>
    </row>
  </sheetData>
  <sheetProtection/>
  <mergeCells count="6">
    <mergeCell ref="A77:K77"/>
    <mergeCell ref="A76:K76"/>
    <mergeCell ref="A36:E36"/>
    <mergeCell ref="M76:O76"/>
    <mergeCell ref="A122:J122"/>
    <mergeCell ref="F161:G161"/>
  </mergeCells>
  <printOptions/>
  <pageMargins left="0.75" right="0.75" top="1" bottom="1" header="0.5" footer="0.5"/>
  <pageSetup fitToHeight="0" fitToWidth="2" horizontalDpi="600" verticalDpi="600" orientation="portrait" paperSize="9" scale="68" r:id="rId1"/>
</worksheet>
</file>

<file path=xl/worksheets/sheet17.xml><?xml version="1.0" encoding="utf-8"?>
<worksheet xmlns="http://schemas.openxmlformats.org/spreadsheetml/2006/main" xmlns:r="http://schemas.openxmlformats.org/officeDocument/2006/relationships">
  <sheetPr>
    <pageSetUpPr fitToPage="1"/>
  </sheetPr>
  <dimension ref="A1:K27"/>
  <sheetViews>
    <sheetView showGridLines="0" zoomScalePageLayoutView="0" workbookViewId="0" topLeftCell="A1">
      <selection activeCell="A33" sqref="A33"/>
    </sheetView>
  </sheetViews>
  <sheetFormatPr defaultColWidth="9.140625" defaultRowHeight="12.75"/>
  <cols>
    <col min="1" max="1" width="74.00390625" style="3" customWidth="1"/>
    <col min="2" max="2" width="10.7109375" style="3" hidden="1" customWidth="1"/>
    <col min="3" max="3" width="9.421875" style="3" customWidth="1"/>
    <col min="4" max="4" width="9.8515625" style="3" bestFit="1" customWidth="1"/>
    <col min="5" max="5" width="10.00390625" style="3" bestFit="1" customWidth="1"/>
    <col min="6" max="6" width="9.28125" style="3" customWidth="1"/>
    <col min="7" max="7" width="8.8515625" style="3" customWidth="1"/>
    <col min="8" max="11" width="9.28125" style="3" customWidth="1"/>
    <col min="12" max="12" width="20.421875" style="3" customWidth="1"/>
    <col min="13" max="16384" width="9.140625" style="3" customWidth="1"/>
  </cols>
  <sheetData>
    <row r="1" ht="15">
      <c r="A1" s="391" t="s">
        <v>562</v>
      </c>
    </row>
    <row r="2" ht="14.25">
      <c r="A2" s="415"/>
    </row>
    <row r="3" spans="1:11" ht="24">
      <c r="A3" s="408" t="s">
        <v>274</v>
      </c>
      <c r="B3" s="409" t="s">
        <v>485</v>
      </c>
      <c r="C3" s="409" t="s">
        <v>485</v>
      </c>
      <c r="D3" s="409" t="s">
        <v>518</v>
      </c>
      <c r="E3" s="409" t="s">
        <v>528</v>
      </c>
      <c r="F3" s="409" t="s">
        <v>542</v>
      </c>
      <c r="G3" s="409" t="s">
        <v>577</v>
      </c>
      <c r="H3" s="409" t="s">
        <v>646</v>
      </c>
      <c r="I3" s="409" t="s">
        <v>682</v>
      </c>
      <c r="J3" s="409" t="s">
        <v>695</v>
      </c>
      <c r="K3" s="409" t="s">
        <v>770</v>
      </c>
    </row>
    <row r="4" spans="1:11" ht="12.75">
      <c r="A4" s="181" t="s">
        <v>511</v>
      </c>
      <c r="B4" s="146" t="e">
        <f>+#REF!</f>
        <v>#REF!</v>
      </c>
      <c r="C4" s="146">
        <v>1749.425603133715</v>
      </c>
      <c r="D4" s="146">
        <v>1749.425603133715</v>
      </c>
      <c r="E4" s="146">
        <v>1749.425603133715</v>
      </c>
      <c r="F4" s="146">
        <v>1749.425603133715</v>
      </c>
      <c r="G4" s="146">
        <v>1830.3936645060282</v>
      </c>
      <c r="H4" s="146">
        <v>1830.3936645060282</v>
      </c>
      <c r="I4" s="146">
        <v>1830.3936645060282</v>
      </c>
      <c r="J4" s="146">
        <v>1830.3936645060282</v>
      </c>
      <c r="K4" s="146">
        <v>1699</v>
      </c>
    </row>
    <row r="5" spans="1:11" ht="12.75">
      <c r="A5" s="335" t="s">
        <v>131</v>
      </c>
      <c r="B5" s="112">
        <v>110.440652116298</v>
      </c>
      <c r="C5" s="112">
        <v>110.440652116298</v>
      </c>
      <c r="D5" s="112">
        <v>263</v>
      </c>
      <c r="E5" s="112">
        <v>346.39269160958963</v>
      </c>
      <c r="F5" s="112">
        <v>491.310869442875</v>
      </c>
      <c r="G5" s="112">
        <v>124.95367624541979</v>
      </c>
      <c r="H5" s="112">
        <v>274</v>
      </c>
      <c r="I5" s="112">
        <v>388.1479083363148</v>
      </c>
      <c r="J5" s="112">
        <v>535.6367738825895</v>
      </c>
      <c r="K5" s="112">
        <v>126</v>
      </c>
    </row>
    <row r="6" spans="1:11" ht="12.75">
      <c r="A6" s="193" t="s">
        <v>132</v>
      </c>
      <c r="B6" s="112">
        <v>-104.272058302682</v>
      </c>
      <c r="C6" s="112">
        <v>-104.272058302682</v>
      </c>
      <c r="D6" s="112">
        <v>-231</v>
      </c>
      <c r="E6" s="112">
        <v>-307.17295861092293</v>
      </c>
      <c r="F6" s="112">
        <v>-476.8416963776593</v>
      </c>
      <c r="G6" s="112">
        <v>-117.452036801499</v>
      </c>
      <c r="H6" s="112">
        <v>-241</v>
      </c>
      <c r="I6" s="112">
        <v>-341.37430589946496</v>
      </c>
      <c r="J6" s="112">
        <v>-491.0396350892205</v>
      </c>
      <c r="K6" s="112">
        <v>-117</v>
      </c>
    </row>
    <row r="7" spans="1:11" ht="12.75">
      <c r="A7" s="410" t="s">
        <v>133</v>
      </c>
      <c r="B7" s="411">
        <f>+B5+B6</f>
        <v>6.168593813615999</v>
      </c>
      <c r="C7" s="411">
        <v>6.168593813615999</v>
      </c>
      <c r="D7" s="411">
        <v>32</v>
      </c>
      <c r="E7" s="411">
        <v>39.2197329986667</v>
      </c>
      <c r="F7" s="411">
        <v>14.469173065215728</v>
      </c>
      <c r="G7" s="411">
        <v>7.50163944392078</v>
      </c>
      <c r="H7" s="411">
        <v>33</v>
      </c>
      <c r="I7" s="411">
        <v>46.77360243684984</v>
      </c>
      <c r="J7" s="411">
        <v>44.59713879336903</v>
      </c>
      <c r="K7" s="411">
        <v>9</v>
      </c>
    </row>
    <row r="8" spans="1:11" ht="12.75">
      <c r="A8" s="412" t="s">
        <v>405</v>
      </c>
      <c r="B8" s="112">
        <v>10.699036889400002</v>
      </c>
      <c r="C8" s="112">
        <v>10.699036889400002</v>
      </c>
      <c r="D8" s="112">
        <v>15.591561884199999</v>
      </c>
      <c r="E8" s="112">
        <v>22.9818119547</v>
      </c>
      <c r="F8" s="112">
        <v>-38.023873320899995</v>
      </c>
      <c r="G8" s="112">
        <v>-1.2433539783000003</v>
      </c>
      <c r="H8" s="112">
        <v>7.9328260543999995</v>
      </c>
      <c r="I8" s="112">
        <v>12.4108499127</v>
      </c>
      <c r="J8" s="112">
        <v>7.1196706481000005</v>
      </c>
      <c r="K8" s="112">
        <v>12</v>
      </c>
    </row>
    <row r="9" spans="1:11" ht="12.75">
      <c r="A9" s="412" t="s">
        <v>506</v>
      </c>
      <c r="B9" s="112">
        <v>-4.0719647149</v>
      </c>
      <c r="C9" s="112">
        <v>-4.0719647149</v>
      </c>
      <c r="D9" s="112">
        <v>7.1727279902</v>
      </c>
      <c r="E9" s="112">
        <v>11.8214401317</v>
      </c>
      <c r="F9" s="112">
        <v>43.1101210923</v>
      </c>
      <c r="G9" s="112">
        <v>2.2178262535999997</v>
      </c>
      <c r="H9" s="112">
        <v>1.5006155354</v>
      </c>
      <c r="I9" s="112">
        <v>15.1366560381</v>
      </c>
      <c r="J9" s="112">
        <v>18.323820868200002</v>
      </c>
      <c r="K9" s="112">
        <v>4</v>
      </c>
    </row>
    <row r="10" spans="1:11" ht="12.75">
      <c r="A10" s="412" t="s">
        <v>507</v>
      </c>
      <c r="B10" s="112">
        <v>3.8176256319</v>
      </c>
      <c r="C10" s="112">
        <v>3.8176256319</v>
      </c>
      <c r="D10" s="112">
        <v>9.0239523746</v>
      </c>
      <c r="E10" s="112">
        <v>11.131050745700001</v>
      </c>
      <c r="F10" s="112">
        <v>15.7218418532</v>
      </c>
      <c r="G10" s="112">
        <v>8.223002796100001</v>
      </c>
      <c r="H10" s="112">
        <v>25.262508680600003</v>
      </c>
      <c r="I10" s="112">
        <v>20.3501816655</v>
      </c>
      <c r="J10" s="112">
        <v>19.5706590003</v>
      </c>
      <c r="K10" s="112">
        <v>-3</v>
      </c>
    </row>
    <row r="11" spans="1:11" ht="12.75">
      <c r="A11" s="412" t="s">
        <v>508</v>
      </c>
      <c r="B11" s="112">
        <v>-5.550223228200001</v>
      </c>
      <c r="C11" s="112">
        <v>-5.550223228200001</v>
      </c>
      <c r="D11" s="112">
        <v>0.7969237283</v>
      </c>
      <c r="E11" s="112">
        <v>-0.31944279070000026</v>
      </c>
      <c r="F11" s="112">
        <v>-2.174047036</v>
      </c>
      <c r="G11" s="112">
        <v>-0.6309059641000001</v>
      </c>
      <c r="H11" s="112">
        <v>0.12011678669999983</v>
      </c>
      <c r="I11" s="112">
        <v>-0.7816947504999998</v>
      </c>
      <c r="J11" s="112">
        <v>-0.48350017540000007</v>
      </c>
      <c r="K11" s="112">
        <v>-4</v>
      </c>
    </row>
    <row r="12" spans="1:11" ht="12.75">
      <c r="A12" s="412" t="s">
        <v>509</v>
      </c>
      <c r="B12" s="112">
        <v>1.2638482593155</v>
      </c>
      <c r="C12" s="112">
        <v>1.2638482593155</v>
      </c>
      <c r="D12" s="112">
        <v>-0.1272857699664005</v>
      </c>
      <c r="E12" s="112">
        <v>-6.395127042733299</v>
      </c>
      <c r="F12" s="112">
        <v>-4.1648695233841995</v>
      </c>
      <c r="G12" s="112">
        <v>-1.0649296633791998</v>
      </c>
      <c r="H12" s="112">
        <v>-1.1546453308794</v>
      </c>
      <c r="I12" s="112">
        <v>-0.34239042895019</v>
      </c>
      <c r="J12" s="112">
        <v>0.06648845216910004</v>
      </c>
      <c r="K12" s="112"/>
    </row>
    <row r="13" spans="1:11" ht="12.75">
      <c r="A13" s="413" t="s">
        <v>135</v>
      </c>
      <c r="B13" s="146"/>
      <c r="C13" s="146"/>
      <c r="D13" s="146"/>
      <c r="E13" s="146"/>
      <c r="F13" s="146"/>
      <c r="G13" s="146"/>
      <c r="H13" s="146">
        <v>-53.73</v>
      </c>
      <c r="I13" s="146">
        <v>-53.73</v>
      </c>
      <c r="J13" s="146">
        <v>-116.33838624007282</v>
      </c>
      <c r="K13" s="146">
        <v>0</v>
      </c>
    </row>
    <row r="14" spans="1:11" ht="12.75">
      <c r="A14" s="413" t="s">
        <v>136</v>
      </c>
      <c r="B14" s="146">
        <f>44.9552757312998-0.1</f>
        <v>44.8552757312998</v>
      </c>
      <c r="C14" s="146">
        <v>44.8552757312998</v>
      </c>
      <c r="D14" s="146">
        <v>53.757935382101095</v>
      </c>
      <c r="E14" s="146">
        <v>60.90892757370159</v>
      </c>
      <c r="F14" s="146">
        <v>66.49888830709756</v>
      </c>
      <c r="G14" s="146">
        <v>15.965925015556891</v>
      </c>
      <c r="H14" s="146">
        <v>28.580402576569192</v>
      </c>
      <c r="I14" s="146">
        <v>48.36035113798537</v>
      </c>
      <c r="J14" s="146">
        <v>-60.08325896988359</v>
      </c>
      <c r="K14" s="146">
        <v>82</v>
      </c>
    </row>
    <row r="15" spans="1:11" ht="12.75">
      <c r="A15" s="396" t="s">
        <v>512</v>
      </c>
      <c r="B15" s="414" t="e">
        <f>+B4+B7+B14</f>
        <v>#REF!</v>
      </c>
      <c r="C15" s="414">
        <v>1799.5384430801969</v>
      </c>
      <c r="D15" s="414">
        <v>1835.183538515816</v>
      </c>
      <c r="E15" s="414">
        <v>1849.5542637060832</v>
      </c>
      <c r="F15" s="414">
        <v>1830.3936645060282</v>
      </c>
      <c r="G15" s="414">
        <v>1853.861228965506</v>
      </c>
      <c r="H15" s="414">
        <v>1838.2440670825974</v>
      </c>
      <c r="I15" s="414">
        <v>1870.7976180808635</v>
      </c>
      <c r="J15" s="414">
        <v>1698.5691580894409</v>
      </c>
      <c r="K15" s="414">
        <v>1790</v>
      </c>
    </row>
    <row r="18" spans="1:11" ht="15">
      <c r="A18" s="391" t="s">
        <v>513</v>
      </c>
      <c r="B18" s="145"/>
      <c r="C18" s="145"/>
      <c r="D18" s="145"/>
      <c r="E18" s="145"/>
      <c r="F18" s="145"/>
      <c r="G18" s="145"/>
      <c r="H18" s="145"/>
      <c r="I18" s="145"/>
      <c r="J18" s="390"/>
      <c r="K18" s="145"/>
    </row>
    <row r="19" spans="1:11" ht="12.75">
      <c r="A19" s="145"/>
      <c r="B19" s="145"/>
      <c r="C19" s="145"/>
      <c r="D19" s="145"/>
      <c r="E19" s="145"/>
      <c r="F19" s="145"/>
      <c r="G19" s="145"/>
      <c r="H19" s="145"/>
      <c r="I19" s="145"/>
      <c r="J19" s="390"/>
      <c r="K19" s="145"/>
    </row>
    <row r="20" spans="1:11" ht="24">
      <c r="A20" s="214"/>
      <c r="B20" s="383" t="s">
        <v>464</v>
      </c>
      <c r="C20" s="383" t="s">
        <v>485</v>
      </c>
      <c r="D20" s="383" t="s">
        <v>518</v>
      </c>
      <c r="E20" s="383" t="s">
        <v>528</v>
      </c>
      <c r="F20" s="383" t="s">
        <v>542</v>
      </c>
      <c r="G20" s="383" t="s">
        <v>577</v>
      </c>
      <c r="H20" s="383" t="s">
        <v>646</v>
      </c>
      <c r="I20" s="383" t="s">
        <v>682</v>
      </c>
      <c r="J20" s="383" t="s">
        <v>695</v>
      </c>
      <c r="K20" s="383" t="s">
        <v>770</v>
      </c>
    </row>
    <row r="21" spans="1:11" ht="12.75">
      <c r="A21" s="392" t="s">
        <v>405</v>
      </c>
      <c r="B21" s="393">
        <v>0.4913662965324722</v>
      </c>
      <c r="C21" s="393">
        <v>0.49927861878068186</v>
      </c>
      <c r="D21" s="393">
        <v>0.49</v>
      </c>
      <c r="E21" s="393">
        <v>0.5</v>
      </c>
      <c r="F21" s="393">
        <v>0.46</v>
      </c>
      <c r="G21" s="393">
        <v>0.46</v>
      </c>
      <c r="H21" s="393">
        <v>0.48</v>
      </c>
      <c r="I21" s="393">
        <v>0.49</v>
      </c>
      <c r="J21" s="393">
        <v>0.48</v>
      </c>
      <c r="K21" s="393">
        <v>0.51</v>
      </c>
    </row>
    <row r="22" spans="1:11" ht="12.75">
      <c r="A22" s="392" t="s">
        <v>506</v>
      </c>
      <c r="B22" s="393">
        <v>0.22493278625237037</v>
      </c>
      <c r="C22" s="393">
        <v>0.2185308353777118</v>
      </c>
      <c r="D22" s="393">
        <v>0.22</v>
      </c>
      <c r="E22" s="393">
        <v>0.23</v>
      </c>
      <c r="F22" s="393">
        <v>0.25</v>
      </c>
      <c r="G22" s="393">
        <v>0.26</v>
      </c>
      <c r="H22" s="393">
        <v>0.25</v>
      </c>
      <c r="I22" s="393">
        <v>0.25</v>
      </c>
      <c r="J22" s="393">
        <v>0.25</v>
      </c>
      <c r="K22" s="393">
        <v>0.25</v>
      </c>
    </row>
    <row r="23" spans="1:11" ht="12.75">
      <c r="A23" s="392" t="s">
        <v>507</v>
      </c>
      <c r="B23" s="393">
        <v>0.15713470287806733</v>
      </c>
      <c r="C23" s="393">
        <v>0.12872377273822902</v>
      </c>
      <c r="D23" s="393">
        <v>0.13</v>
      </c>
      <c r="E23" s="393">
        <v>0.13</v>
      </c>
      <c r="F23" s="393">
        <v>0.14</v>
      </c>
      <c r="G23" s="393">
        <v>0.17</v>
      </c>
      <c r="H23" s="393">
        <v>0.18</v>
      </c>
      <c r="I23" s="393">
        <v>0.16</v>
      </c>
      <c r="J23" s="393">
        <v>0.16</v>
      </c>
      <c r="K23" s="393">
        <v>0.16</v>
      </c>
    </row>
    <row r="24" spans="1:11" ht="12.75">
      <c r="A24" s="392" t="s">
        <v>508</v>
      </c>
      <c r="B24" s="393">
        <v>0.06864010040821485</v>
      </c>
      <c r="C24" s="393">
        <v>0.095341651234188</v>
      </c>
      <c r="D24" s="393">
        <v>0.1</v>
      </c>
      <c r="E24" s="393">
        <v>0.09</v>
      </c>
      <c r="F24" s="393">
        <v>0.09</v>
      </c>
      <c r="G24" s="393">
        <v>0.06</v>
      </c>
      <c r="H24" s="393">
        <v>0.06</v>
      </c>
      <c r="I24" s="393">
        <v>0.06</v>
      </c>
      <c r="J24" s="393">
        <v>0.07</v>
      </c>
      <c r="K24" s="393">
        <v>0.08</v>
      </c>
    </row>
    <row r="25" spans="1:11" ht="14.25" thickBot="1">
      <c r="A25" s="392" t="s">
        <v>842</v>
      </c>
      <c r="B25" s="393">
        <v>0.057926113928875325</v>
      </c>
      <c r="C25" s="393">
        <v>0.0581251218691894</v>
      </c>
      <c r="D25" s="393">
        <v>0.06</v>
      </c>
      <c r="E25" s="393">
        <v>0.06</v>
      </c>
      <c r="F25" s="393">
        <v>0.06</v>
      </c>
      <c r="G25" s="393">
        <v>0.06</v>
      </c>
      <c r="H25" s="393">
        <v>0.03</v>
      </c>
      <c r="I25" s="393">
        <v>0.03</v>
      </c>
      <c r="J25" s="393">
        <v>0.03</v>
      </c>
      <c r="K25" s="393"/>
    </row>
    <row r="26" spans="1:11" ht="13.5" thickBot="1">
      <c r="A26" s="394" t="s">
        <v>510</v>
      </c>
      <c r="B26" s="395">
        <v>1749.06776612979</v>
      </c>
      <c r="C26" s="395">
        <v>1800</v>
      </c>
      <c r="D26" s="395">
        <v>1835</v>
      </c>
      <c r="E26" s="395">
        <v>1850</v>
      </c>
      <c r="F26" s="395">
        <v>1830</v>
      </c>
      <c r="G26" s="395">
        <v>1854</v>
      </c>
      <c r="H26" s="395">
        <v>1838</v>
      </c>
      <c r="I26" s="395">
        <v>1871</v>
      </c>
      <c r="J26" s="395">
        <v>1699</v>
      </c>
      <c r="K26" s="395">
        <v>1790</v>
      </c>
    </row>
    <row r="27" spans="1:11" ht="13.5">
      <c r="A27" s="392" t="s">
        <v>843</v>
      </c>
      <c r="B27" s="146"/>
      <c r="C27" s="146"/>
      <c r="D27" s="146"/>
      <c r="E27" s="146"/>
      <c r="F27" s="146"/>
      <c r="G27" s="146"/>
      <c r="H27" s="145"/>
      <c r="I27" s="145"/>
      <c r="J27" s="390"/>
      <c r="K27" s="145"/>
    </row>
  </sheetData>
  <sheetProtection/>
  <printOptions/>
  <pageMargins left="0.75" right="0.75" top="1" bottom="1" header="0.5" footer="0.5"/>
  <pageSetup fitToHeight="0" fitToWidth="2" horizontalDpi="600" verticalDpi="600" orientation="portrait" paperSize="9" scale="68" r:id="rId1"/>
</worksheet>
</file>

<file path=xl/worksheets/sheet18.xml><?xml version="1.0" encoding="utf-8"?>
<worksheet xmlns="http://schemas.openxmlformats.org/spreadsheetml/2006/main" xmlns:r="http://schemas.openxmlformats.org/officeDocument/2006/relationships">
  <sheetPr>
    <pageSetUpPr fitToPage="1"/>
  </sheetPr>
  <dimension ref="A1:P63"/>
  <sheetViews>
    <sheetView showGridLines="0" showZeros="0" workbookViewId="0" topLeftCell="A1">
      <selection activeCell="B10" sqref="B10"/>
    </sheetView>
  </sheetViews>
  <sheetFormatPr defaultColWidth="9.140625" defaultRowHeight="12.75"/>
  <cols>
    <col min="1" max="1" width="4.28125" style="29" customWidth="1"/>
    <col min="2" max="2" width="34.28125" style="44" customWidth="1"/>
    <col min="3" max="3" width="10.00390625" style="3" bestFit="1" customWidth="1"/>
    <col min="4" max="11" width="12.7109375" style="3" customWidth="1"/>
    <col min="12" max="12" width="10.00390625" style="3" bestFit="1" customWidth="1"/>
    <col min="13" max="13" width="10.7109375" style="42" bestFit="1" customWidth="1"/>
    <col min="14" max="14" width="12.7109375" style="3" customWidth="1"/>
    <col min="15" max="15" width="10.8515625" style="3" customWidth="1"/>
    <col min="16" max="16" width="9.140625" style="3" customWidth="1"/>
    <col min="17" max="17" width="10.7109375" style="3" customWidth="1"/>
    <col min="18" max="23" width="9.140625" style="3" customWidth="1"/>
    <col min="24" max="24" width="12.140625" style="3" customWidth="1"/>
    <col min="25" max="16384" width="9.140625" style="3" customWidth="1"/>
  </cols>
  <sheetData>
    <row r="1" spans="1:11" ht="18">
      <c r="A1" s="449"/>
      <c r="B1" s="18" t="s">
        <v>153</v>
      </c>
      <c r="C1" s="33"/>
      <c r="D1" s="34"/>
      <c r="E1" s="34"/>
      <c r="F1" s="34"/>
      <c r="G1" s="34"/>
      <c r="H1" s="34"/>
      <c r="I1" s="127"/>
      <c r="J1" s="127"/>
      <c r="K1" s="127"/>
    </row>
    <row r="2" spans="2:8" ht="18">
      <c r="B2" s="35" t="s">
        <v>154</v>
      </c>
      <c r="C2" s="33"/>
      <c r="D2" s="34"/>
      <c r="E2" s="34"/>
      <c r="F2" s="34"/>
      <c r="G2" s="34"/>
      <c r="H2" s="34"/>
    </row>
    <row r="3" spans="2:16" ht="24">
      <c r="B3" s="89" t="s">
        <v>124</v>
      </c>
      <c r="C3" s="195" t="s">
        <v>514</v>
      </c>
      <c r="D3" s="195" t="s">
        <v>647</v>
      </c>
      <c r="E3" s="195" t="s">
        <v>530</v>
      </c>
      <c r="F3" s="195" t="s">
        <v>563</v>
      </c>
      <c r="G3" s="195" t="s">
        <v>581</v>
      </c>
      <c r="H3" s="195" t="s">
        <v>648</v>
      </c>
      <c r="I3" s="195" t="s">
        <v>689</v>
      </c>
      <c r="J3" s="195" t="s">
        <v>746</v>
      </c>
      <c r="K3" s="195" t="s">
        <v>847</v>
      </c>
      <c r="M3" s="3"/>
      <c r="O3" s="42"/>
      <c r="P3" s="42"/>
    </row>
    <row r="4" spans="2:16" ht="12.75">
      <c r="B4" s="12" t="s">
        <v>184</v>
      </c>
      <c r="C4" s="816">
        <v>1419.1130068871178</v>
      </c>
      <c r="D4" s="816">
        <v>1435.8691892209035</v>
      </c>
      <c r="E4" s="816">
        <v>1435.6588363352732</v>
      </c>
      <c r="F4" s="816">
        <v>1453.97120283061</v>
      </c>
      <c r="G4" s="816">
        <v>1506.7299060189894</v>
      </c>
      <c r="H4" s="816">
        <v>1547.1171223132976</v>
      </c>
      <c r="I4" s="816">
        <v>1539.018464991213</v>
      </c>
      <c r="J4" s="816">
        <v>1533.7401706537473</v>
      </c>
      <c r="K4" s="816">
        <v>1569.2162933723619</v>
      </c>
      <c r="M4" s="3"/>
      <c r="O4" s="42"/>
      <c r="P4" s="42"/>
    </row>
    <row r="5" spans="2:16" ht="12.75">
      <c r="B5" s="12" t="s">
        <v>155</v>
      </c>
      <c r="C5" s="816">
        <v>588.8787470828614</v>
      </c>
      <c r="D5" s="816">
        <v>582.0797281417321</v>
      </c>
      <c r="E5" s="816">
        <v>578.5280560441867</v>
      </c>
      <c r="F5" s="816">
        <v>586.1802301318904</v>
      </c>
      <c r="G5" s="816">
        <v>599.8575478197213</v>
      </c>
      <c r="H5" s="816">
        <v>601.2001134404239</v>
      </c>
      <c r="I5" s="816">
        <v>597.7648473311128</v>
      </c>
      <c r="J5" s="816">
        <v>617.5234982619382</v>
      </c>
      <c r="K5" s="816">
        <v>651.0584522858874</v>
      </c>
      <c r="M5" s="3"/>
      <c r="O5" s="42"/>
      <c r="P5" s="42"/>
    </row>
    <row r="6" spans="2:16" ht="12.75">
      <c r="B6" s="12" t="s">
        <v>156</v>
      </c>
      <c r="C6" s="816">
        <v>108.06452491114304</v>
      </c>
      <c r="D6" s="816">
        <v>100.26184640938794</v>
      </c>
      <c r="E6" s="816">
        <v>97.89422862727699</v>
      </c>
      <c r="F6" s="816">
        <v>96.62456082173001</v>
      </c>
      <c r="G6" s="816">
        <v>109.28319567068401</v>
      </c>
      <c r="H6" s="816">
        <v>111.32762158332199</v>
      </c>
      <c r="I6" s="816">
        <v>104.38397760372698</v>
      </c>
      <c r="J6" s="816">
        <v>103.16247816685505</v>
      </c>
      <c r="K6" s="816">
        <v>97.87070529261993</v>
      </c>
      <c r="M6" s="3"/>
      <c r="O6" s="42"/>
      <c r="P6" s="42"/>
    </row>
    <row r="7" spans="2:16" ht="12.75">
      <c r="B7" s="12" t="s">
        <v>848</v>
      </c>
      <c r="C7" s="816">
        <v>36.29656833084701</v>
      </c>
      <c r="D7" s="816">
        <v>31.994928799274994</v>
      </c>
      <c r="E7" s="816">
        <v>26.733130488376</v>
      </c>
      <c r="F7" s="816">
        <v>25.649497609765998</v>
      </c>
      <c r="G7" s="816">
        <v>24.070652823074997</v>
      </c>
      <c r="H7" s="816">
        <v>36.272424611186004</v>
      </c>
      <c r="I7" s="816">
        <v>36.856660104187995</v>
      </c>
      <c r="J7" s="816">
        <v>28.860124753769</v>
      </c>
      <c r="K7" s="816">
        <v>34.396726110415</v>
      </c>
      <c r="M7" s="3"/>
      <c r="O7" s="42"/>
      <c r="P7" s="42"/>
    </row>
    <row r="8" spans="2:16" ht="12.75">
      <c r="B8" s="12" t="s">
        <v>61</v>
      </c>
      <c r="C8" s="817">
        <v>32.630064005171</v>
      </c>
      <c r="D8" s="817">
        <v>37.989098513377996</v>
      </c>
      <c r="E8" s="817">
        <v>19.995309521948002</v>
      </c>
      <c r="F8" s="817">
        <v>0.772603534</v>
      </c>
      <c r="G8" s="817">
        <v>19.963825782</v>
      </c>
      <c r="H8" s="817">
        <v>13.533501975</v>
      </c>
      <c r="I8" s="817">
        <v>16.156125211</v>
      </c>
      <c r="J8" s="817">
        <v>8.536630759</v>
      </c>
      <c r="K8" s="817">
        <v>14.709363799</v>
      </c>
      <c r="M8" s="3"/>
      <c r="O8" s="42"/>
      <c r="P8" s="42"/>
    </row>
    <row r="9" spans="2:16" ht="13.5" thickBot="1">
      <c r="B9" s="196" t="s">
        <v>846</v>
      </c>
      <c r="C9" s="818">
        <v>2184.98291121714</v>
      </c>
      <c r="D9" s="818">
        <v>2188.1947910846766</v>
      </c>
      <c r="E9" s="818">
        <v>2158.809561017061</v>
      </c>
      <c r="F9" s="818">
        <v>2163.198094927997</v>
      </c>
      <c r="G9" s="818">
        <v>2259.90512811447</v>
      </c>
      <c r="H9" s="818">
        <v>2309.4507839232297</v>
      </c>
      <c r="I9" s="818">
        <v>2294.180075241241</v>
      </c>
      <c r="J9" s="818">
        <v>2291.82290259531</v>
      </c>
      <c r="K9" s="818">
        <v>2367.251540860284</v>
      </c>
      <c r="M9" s="3"/>
      <c r="O9" s="42"/>
      <c r="P9" s="42"/>
    </row>
    <row r="10" spans="2:12" ht="15.75" customHeight="1">
      <c r="B10" s="197"/>
      <c r="C10" s="33"/>
      <c r="D10" s="33"/>
      <c r="E10" s="33"/>
      <c r="F10" s="33"/>
      <c r="G10" s="33"/>
      <c r="H10" s="33"/>
      <c r="I10" s="33"/>
      <c r="J10" s="33"/>
      <c r="K10" s="33"/>
      <c r="L10" s="42"/>
    </row>
    <row r="11" spans="2:12" ht="13.5" customHeight="1">
      <c r="B11" s="197"/>
      <c r="C11" s="33"/>
      <c r="D11" s="33"/>
      <c r="E11" s="33"/>
      <c r="F11" s="33"/>
      <c r="G11" s="33"/>
      <c r="H11" s="33"/>
      <c r="I11" s="33"/>
      <c r="J11" s="33"/>
      <c r="K11" s="33"/>
      <c r="L11" s="42"/>
    </row>
    <row r="12" spans="2:14" ht="15">
      <c r="B12" s="41" t="s">
        <v>138</v>
      </c>
      <c r="C12" s="32"/>
      <c r="D12" s="439"/>
      <c r="E12" s="439"/>
      <c r="F12" s="439"/>
      <c r="G12" s="439"/>
      <c r="H12" s="439"/>
      <c r="I12" s="87"/>
      <c r="J12" s="30"/>
      <c r="K12" s="30"/>
      <c r="L12" s="30"/>
      <c r="M12" s="43"/>
      <c r="N12" s="29"/>
    </row>
    <row r="13" spans="2:9" ht="12.75">
      <c r="B13" s="301"/>
      <c r="C13" s="12"/>
      <c r="D13" s="12"/>
      <c r="E13" s="12"/>
      <c r="F13" s="12"/>
      <c r="G13" s="12"/>
      <c r="H13" s="12"/>
      <c r="I13" s="12"/>
    </row>
    <row r="14" spans="2:8" ht="12.75">
      <c r="B14" s="77" t="s">
        <v>849</v>
      </c>
      <c r="C14" s="78"/>
      <c r="D14" s="79"/>
      <c r="E14" s="79"/>
      <c r="F14" s="79"/>
      <c r="G14" s="79"/>
      <c r="H14" s="79"/>
    </row>
    <row r="15" spans="2:8" ht="24">
      <c r="B15" s="80" t="s">
        <v>12</v>
      </c>
      <c r="C15" s="81" t="s">
        <v>139</v>
      </c>
      <c r="D15" s="81" t="s">
        <v>630</v>
      </c>
      <c r="E15" s="81" t="s">
        <v>230</v>
      </c>
      <c r="F15" s="81" t="s">
        <v>631</v>
      </c>
      <c r="G15" s="81" t="s">
        <v>39</v>
      </c>
      <c r="H15" s="328" t="s">
        <v>31</v>
      </c>
    </row>
    <row r="16" spans="2:8" ht="12.75">
      <c r="B16" s="86" t="s">
        <v>140</v>
      </c>
      <c r="C16" s="213">
        <v>71954.239763302</v>
      </c>
      <c r="D16" s="213">
        <v>12642.990181088002</v>
      </c>
      <c r="E16" s="213">
        <v>2963.2766109210006</v>
      </c>
      <c r="F16" s="213">
        <v>3960.951659292999</v>
      </c>
      <c r="G16" s="213">
        <v>17114.64392710597</v>
      </c>
      <c r="H16" s="213">
        <v>108636.10214170997</v>
      </c>
    </row>
    <row r="17" spans="2:8" ht="12.75">
      <c r="B17" s="82" t="s">
        <v>141</v>
      </c>
      <c r="C17" s="205">
        <v>112785.73037130595</v>
      </c>
      <c r="D17" s="205">
        <v>10580.704196011999</v>
      </c>
      <c r="E17" s="205">
        <v>1254.2116739159999</v>
      </c>
      <c r="F17" s="205">
        <v>34670.950266805</v>
      </c>
      <c r="G17" s="205">
        <v>6804.430866813019</v>
      </c>
      <c r="H17" s="205">
        <v>166096.02737485195</v>
      </c>
    </row>
    <row r="18" spans="2:8" ht="12.75">
      <c r="B18" s="82" t="s">
        <v>142</v>
      </c>
      <c r="C18" s="205">
        <v>47193.114824372</v>
      </c>
      <c r="D18" s="205">
        <v>25486.799857366008</v>
      </c>
      <c r="E18" s="205">
        <v>25211.091985721006</v>
      </c>
      <c r="F18" s="205">
        <v>11868.815562265</v>
      </c>
      <c r="G18" s="205">
        <v>8360.968110869004</v>
      </c>
      <c r="H18" s="205">
        <v>118120.79034059301</v>
      </c>
    </row>
    <row r="19" spans="2:8" ht="12.75">
      <c r="B19" s="82" t="s">
        <v>143</v>
      </c>
      <c r="C19" s="205">
        <v>17054.866030967</v>
      </c>
      <c r="D19" s="205">
        <v>24709.909343874006</v>
      </c>
      <c r="E19" s="205">
        <v>11771.616041229005</v>
      </c>
      <c r="F19" s="205">
        <v>11459.170983270998</v>
      </c>
      <c r="G19" s="205">
        <v>51.86616483000946</v>
      </c>
      <c r="H19" s="205">
        <v>65047.428564171016</v>
      </c>
    </row>
    <row r="20" spans="2:8" ht="12.75">
      <c r="B20" s="82" t="s">
        <v>144</v>
      </c>
      <c r="C20" s="205">
        <v>16384.617847154</v>
      </c>
      <c r="D20" s="205">
        <v>24040.174287923</v>
      </c>
      <c r="E20" s="96">
        <v>1030.9318260260002</v>
      </c>
      <c r="F20" s="205">
        <v>24008.55257667901</v>
      </c>
      <c r="G20" s="205">
        <v>6377.8709452139965</v>
      </c>
      <c r="H20" s="205">
        <v>71842.147482996</v>
      </c>
    </row>
    <row r="21" spans="2:8" ht="12.75">
      <c r="B21" s="82" t="s">
        <v>145</v>
      </c>
      <c r="C21" s="205">
        <v>120545.92223833398</v>
      </c>
      <c r="D21" s="205">
        <v>44402.244395343005</v>
      </c>
      <c r="E21" s="205">
        <v>8756.989839038002</v>
      </c>
      <c r="F21" s="205">
        <v>68224.940535718</v>
      </c>
      <c r="G21" s="205">
        <v>4366.523389367005</v>
      </c>
      <c r="H21" s="205">
        <v>246296.62039779997</v>
      </c>
    </row>
    <row r="22" spans="2:8" ht="12.75">
      <c r="B22" s="82" t="s">
        <v>146</v>
      </c>
      <c r="C22" s="205">
        <v>16506.090462088003</v>
      </c>
      <c r="D22" s="205">
        <v>7318.169185194</v>
      </c>
      <c r="E22" s="205">
        <v>3844.059081952999</v>
      </c>
      <c r="F22" s="205">
        <v>5079.001136327</v>
      </c>
      <c r="G22" s="205">
        <v>2639.1854337790032</v>
      </c>
      <c r="H22" s="205">
        <v>35386.505299341006</v>
      </c>
    </row>
    <row r="23" spans="2:8" ht="12.75">
      <c r="B23" s="82" t="s">
        <v>147</v>
      </c>
      <c r="C23" s="205">
        <v>105320.48335834398</v>
      </c>
      <c r="D23" s="205">
        <v>70093.84851424</v>
      </c>
      <c r="E23" s="205">
        <v>14863.419597586006</v>
      </c>
      <c r="F23" s="205">
        <v>44439.462095462</v>
      </c>
      <c r="G23" s="205">
        <v>19120.396673706025</v>
      </c>
      <c r="H23" s="205">
        <v>253837.610239338</v>
      </c>
    </row>
    <row r="24" spans="2:8" ht="12.75">
      <c r="B24" s="82" t="s">
        <v>148</v>
      </c>
      <c r="C24" s="205">
        <v>14895.889632968996</v>
      </c>
      <c r="D24" s="205">
        <v>1965.2407684809998</v>
      </c>
      <c r="E24" s="205">
        <v>7805.609476173992</v>
      </c>
      <c r="F24" s="205">
        <v>98.851997926</v>
      </c>
      <c r="G24" s="205">
        <v>8.838301293003083</v>
      </c>
      <c r="H24" s="205">
        <v>24774.43017684299</v>
      </c>
    </row>
    <row r="25" spans="2:8" ht="12.75">
      <c r="B25" s="82" t="s">
        <v>289</v>
      </c>
      <c r="C25" s="205">
        <v>6464.051052887</v>
      </c>
      <c r="D25" s="205">
        <v>46728.32255964099</v>
      </c>
      <c r="E25" s="205">
        <v>745.856337192</v>
      </c>
      <c r="F25" s="205">
        <v>3958.9116915299996</v>
      </c>
      <c r="G25" s="205">
        <v>1502.5177854230042</v>
      </c>
      <c r="H25" s="205">
        <v>59399.659426672995</v>
      </c>
    </row>
    <row r="26" spans="2:8" ht="12.75">
      <c r="B26" s="82" t="s">
        <v>632</v>
      </c>
      <c r="C26" s="205">
        <v>26353.000053082</v>
      </c>
      <c r="D26" s="205">
        <v>35701.06757554401</v>
      </c>
      <c r="E26" s="205">
        <v>12313.313591128002</v>
      </c>
      <c r="F26" s="205">
        <v>28809.91285420901</v>
      </c>
      <c r="G26" s="205">
        <v>125.84159352897645</v>
      </c>
      <c r="H26" s="205">
        <v>103303.135667492</v>
      </c>
    </row>
    <row r="27" spans="2:8" ht="12.75">
      <c r="B27" s="431" t="s">
        <v>39</v>
      </c>
      <c r="C27" s="84">
        <v>24301.606285289996</v>
      </c>
      <c r="D27" s="84">
        <v>5230.542191230999</v>
      </c>
      <c r="E27" s="84">
        <v>804.0184237279999</v>
      </c>
      <c r="F27" s="84">
        <v>3265.9398821349996</v>
      </c>
      <c r="G27" s="84">
        <v>531.037039341999</v>
      </c>
      <c r="H27" s="84">
        <v>34133.143821726</v>
      </c>
    </row>
    <row r="28" spans="2:8" ht="12.75">
      <c r="B28" s="432" t="s">
        <v>103</v>
      </c>
      <c r="C28" s="86">
        <v>507805.37215679284</v>
      </c>
      <c r="D28" s="86">
        <v>296257.022874849</v>
      </c>
      <c r="E28" s="86">
        <v>88401.11787369101</v>
      </c>
      <c r="F28" s="86">
        <v>235884.50958232698</v>
      </c>
      <c r="G28" s="86">
        <v>49889.47630416505</v>
      </c>
      <c r="H28" s="86">
        <v>1178237.498791825</v>
      </c>
    </row>
    <row r="29" spans="2:8" ht="13.5" customHeight="1">
      <c r="B29" s="187" t="s">
        <v>268</v>
      </c>
      <c r="C29" s="205">
        <v>105804.25093361997</v>
      </c>
      <c r="D29" s="205">
        <v>43949.30417552801</v>
      </c>
      <c r="E29" s="205">
        <v>24173.539490488994</v>
      </c>
      <c r="F29" s="205">
        <v>14236.060838728996</v>
      </c>
      <c r="G29" s="205">
        <v>1571.9867435930175</v>
      </c>
      <c r="H29" s="205">
        <v>189735.14218195897</v>
      </c>
    </row>
    <row r="30" spans="2:8" ht="18" customHeight="1">
      <c r="B30" s="431" t="s">
        <v>269</v>
      </c>
      <c r="C30" s="433">
        <v>109663.74625484095</v>
      </c>
      <c r="D30" s="433">
        <v>237.49175659699998</v>
      </c>
      <c r="E30" s="433">
        <v>0</v>
      </c>
      <c r="F30" s="433">
        <v>3746.448522081</v>
      </c>
      <c r="G30" s="433">
        <v>1.9405307089996338</v>
      </c>
      <c r="H30" s="433">
        <v>113649.62706422796</v>
      </c>
    </row>
    <row r="31" spans="2:8" ht="12.75">
      <c r="B31" s="432" t="s">
        <v>515</v>
      </c>
      <c r="C31" s="213">
        <v>215467.99718846093</v>
      </c>
      <c r="D31" s="213">
        <v>44186.79593212501</v>
      </c>
      <c r="E31" s="213">
        <v>24173.539490488994</v>
      </c>
      <c r="F31" s="213">
        <v>17982.509360809996</v>
      </c>
      <c r="G31" s="213">
        <v>1573.9272743020172</v>
      </c>
      <c r="H31" s="213">
        <v>303384.7692461869</v>
      </c>
    </row>
    <row r="32" spans="2:8" ht="12.75">
      <c r="B32" s="86" t="s">
        <v>270</v>
      </c>
      <c r="C32" s="213">
        <v>62255.87075844998</v>
      </c>
      <c r="D32" s="213">
        <v>0</v>
      </c>
      <c r="E32" s="213">
        <v>0</v>
      </c>
      <c r="F32" s="213">
        <v>0</v>
      </c>
      <c r="G32" s="213">
        <v>0</v>
      </c>
      <c r="H32" s="213">
        <v>62255.87075844998</v>
      </c>
    </row>
    <row r="33" spans="2:8" ht="12.75">
      <c r="B33" s="432" t="s">
        <v>149</v>
      </c>
      <c r="C33" s="86">
        <v>44131.28001026499</v>
      </c>
      <c r="D33" s="86">
        <v>4527.230590874</v>
      </c>
      <c r="E33" s="86">
        <v>4028.319250667</v>
      </c>
      <c r="F33" s="86">
        <v>7418.051808771</v>
      </c>
      <c r="G33" s="86">
        <v>2983.547215180992</v>
      </c>
      <c r="H33" s="86">
        <v>63088.42887575799</v>
      </c>
    </row>
    <row r="34" spans="2:8" ht="12.75">
      <c r="B34" s="187" t="s">
        <v>150</v>
      </c>
      <c r="C34" s="88">
        <v>497308.04810494</v>
      </c>
      <c r="D34" s="88">
        <v>1405.2515765580001</v>
      </c>
      <c r="E34" s="88">
        <v>58614.419753289934</v>
      </c>
      <c r="F34" s="88">
        <v>0</v>
      </c>
      <c r="G34" s="88">
        <v>6166.486418443969</v>
      </c>
      <c r="H34" s="88">
        <v>563494.2058532318</v>
      </c>
    </row>
    <row r="35" spans="2:8" ht="12.75">
      <c r="B35" s="431" t="s">
        <v>39</v>
      </c>
      <c r="C35" s="84">
        <v>45549.22549883896</v>
      </c>
      <c r="D35" s="84">
        <v>30961.644123343005</v>
      </c>
      <c r="E35" s="84">
        <v>9020.774150815982</v>
      </c>
      <c r="F35" s="84">
        <v>0.012215591</v>
      </c>
      <c r="G35" s="84">
        <v>2623.009204533005</v>
      </c>
      <c r="H35" s="84">
        <v>88154.66519312197</v>
      </c>
    </row>
    <row r="36" spans="2:8" ht="12.75">
      <c r="B36" s="432" t="s">
        <v>151</v>
      </c>
      <c r="C36" s="86">
        <v>542857.2736037789</v>
      </c>
      <c r="D36" s="86">
        <v>32366.895699901004</v>
      </c>
      <c r="E36" s="86">
        <v>67635.19390410592</v>
      </c>
      <c r="F36" s="86">
        <v>0.012215591</v>
      </c>
      <c r="G36" s="86">
        <v>8789.495622976974</v>
      </c>
      <c r="H36" s="86">
        <v>651648.8710463538</v>
      </c>
    </row>
    <row r="37" spans="2:8" ht="13.5" thickBot="1">
      <c r="B37" s="428" t="s">
        <v>152</v>
      </c>
      <c r="C37" s="429">
        <v>1444472.0334810496</v>
      </c>
      <c r="D37" s="429">
        <v>389980.9352788369</v>
      </c>
      <c r="E37" s="429">
        <v>187201.44712987394</v>
      </c>
      <c r="F37" s="429">
        <v>265246.03462679195</v>
      </c>
      <c r="G37" s="429">
        <v>80351.090343731</v>
      </c>
      <c r="H37" s="429">
        <v>2367251.5408602837</v>
      </c>
    </row>
    <row r="38" spans="2:8" ht="12.75">
      <c r="B38" s="12"/>
      <c r="C38" s="12"/>
      <c r="D38" s="12"/>
      <c r="E38" s="12"/>
      <c r="F38" s="12"/>
      <c r="G38" s="12"/>
      <c r="H38" s="12"/>
    </row>
    <row r="39" spans="2:8" ht="12.75">
      <c r="B39" s="77" t="s">
        <v>749</v>
      </c>
      <c r="C39" s="78"/>
      <c r="D39" s="79"/>
      <c r="E39" s="79"/>
      <c r="F39" s="79"/>
      <c r="G39" s="79"/>
      <c r="H39" s="79"/>
    </row>
    <row r="40" spans="2:8" ht="24">
      <c r="B40" s="80" t="s">
        <v>12</v>
      </c>
      <c r="C40" s="81" t="s">
        <v>139</v>
      </c>
      <c r="D40" s="81" t="s">
        <v>630</v>
      </c>
      <c r="E40" s="81" t="s">
        <v>230</v>
      </c>
      <c r="F40" s="81" t="s">
        <v>631</v>
      </c>
      <c r="G40" s="81" t="s">
        <v>39</v>
      </c>
      <c r="H40" s="328" t="s">
        <v>31</v>
      </c>
    </row>
    <row r="41" spans="2:8" ht="12.75">
      <c r="B41" s="86" t="s">
        <v>140</v>
      </c>
      <c r="C41" s="213">
        <v>59492.80313209701</v>
      </c>
      <c r="D41" s="213">
        <v>10705.420837970996</v>
      </c>
      <c r="E41" s="213">
        <v>2197.954415213</v>
      </c>
      <c r="F41" s="213">
        <v>5562.155053100999</v>
      </c>
      <c r="G41" s="213">
        <v>15372.596262392013</v>
      </c>
      <c r="H41" s="213">
        <v>93330.92970077402</v>
      </c>
    </row>
    <row r="42" spans="2:8" ht="12.75">
      <c r="B42" s="82" t="s">
        <v>141</v>
      </c>
      <c r="C42" s="205">
        <v>112622.53242997301</v>
      </c>
      <c r="D42" s="205">
        <v>10942.540461511</v>
      </c>
      <c r="E42" s="205">
        <v>771.5493360120003</v>
      </c>
      <c r="F42" s="205">
        <v>30276.459619724003</v>
      </c>
      <c r="G42" s="205">
        <v>6606.241822326019</v>
      </c>
      <c r="H42" s="205">
        <v>161219.32366954605</v>
      </c>
    </row>
    <row r="43" spans="2:8" ht="12.75">
      <c r="B43" s="82" t="s">
        <v>142</v>
      </c>
      <c r="C43" s="205">
        <v>50520.523345065</v>
      </c>
      <c r="D43" s="205">
        <v>25211.13375112999</v>
      </c>
      <c r="E43" s="205">
        <v>25087.24573613101</v>
      </c>
      <c r="F43" s="205">
        <v>12220.980647661</v>
      </c>
      <c r="G43" s="205">
        <v>8911.76961735701</v>
      </c>
      <c r="H43" s="205">
        <v>121951.65309734401</v>
      </c>
    </row>
    <row r="44" spans="2:8" ht="12.75">
      <c r="B44" s="82" t="s">
        <v>143</v>
      </c>
      <c r="C44" s="205">
        <v>17588.517963917</v>
      </c>
      <c r="D44" s="205">
        <v>24216.740635767997</v>
      </c>
      <c r="E44" s="205">
        <v>11161.989665824009</v>
      </c>
      <c r="F44" s="205">
        <v>11638.480675565</v>
      </c>
      <c r="G44" s="205">
        <v>45.81600258499145</v>
      </c>
      <c r="H44" s="205">
        <v>64651.544943659</v>
      </c>
    </row>
    <row r="45" spans="2:8" ht="12.75">
      <c r="B45" s="82" t="s">
        <v>144</v>
      </c>
      <c r="C45" s="205">
        <v>14385.690652359996</v>
      </c>
      <c r="D45" s="205">
        <v>23074.420589199006</v>
      </c>
      <c r="E45" s="96">
        <v>990.7654707119999</v>
      </c>
      <c r="F45" s="205">
        <v>23044.445882346998</v>
      </c>
      <c r="G45" s="205">
        <v>5997.041318518997</v>
      </c>
      <c r="H45" s="205">
        <v>67492.363913137</v>
      </c>
    </row>
    <row r="46" spans="2:8" ht="12.75">
      <c r="B46" s="82" t="s">
        <v>145</v>
      </c>
      <c r="C46" s="205">
        <v>116203.74755437896</v>
      </c>
      <c r="D46" s="205">
        <v>41464.623129342996</v>
      </c>
      <c r="E46" s="205">
        <v>9281.471577277</v>
      </c>
      <c r="F46" s="205">
        <v>67992.65665391098</v>
      </c>
      <c r="G46" s="205">
        <v>3827.1859261170653</v>
      </c>
      <c r="H46" s="205">
        <v>238769.68484102702</v>
      </c>
    </row>
    <row r="47" spans="2:8" ht="12.75">
      <c r="B47" s="82" t="s">
        <v>146</v>
      </c>
      <c r="C47" s="205">
        <v>15630.635598937</v>
      </c>
      <c r="D47" s="205">
        <v>6516.3227948</v>
      </c>
      <c r="E47" s="205">
        <v>4196.737953812</v>
      </c>
      <c r="F47" s="205">
        <v>4264.03604232</v>
      </c>
      <c r="G47" s="205">
        <v>2679.6721245720023</v>
      </c>
      <c r="H47" s="205">
        <v>33287.404514441005</v>
      </c>
    </row>
    <row r="48" spans="2:8" ht="12.75">
      <c r="B48" s="82" t="s">
        <v>147</v>
      </c>
      <c r="C48" s="205">
        <v>105602.558507234</v>
      </c>
      <c r="D48" s="205">
        <v>68647.853174293</v>
      </c>
      <c r="E48" s="205">
        <v>13721.844951723002</v>
      </c>
      <c r="F48" s="205">
        <v>42058.99569211901</v>
      </c>
      <c r="G48" s="205">
        <v>18716.858070718994</v>
      </c>
      <c r="H48" s="205">
        <v>248748.110396088</v>
      </c>
    </row>
    <row r="49" spans="2:8" ht="12.75">
      <c r="B49" s="82" t="s">
        <v>148</v>
      </c>
      <c r="C49" s="205">
        <v>14246.021347103999</v>
      </c>
      <c r="D49" s="205">
        <v>1852.4246584119996</v>
      </c>
      <c r="E49" s="205">
        <v>8283.236420268022</v>
      </c>
      <c r="F49" s="205">
        <v>97.448772565</v>
      </c>
      <c r="G49" s="205">
        <v>7.998992000003815</v>
      </c>
      <c r="H49" s="205">
        <v>24487.130190349024</v>
      </c>
    </row>
    <row r="50" spans="2:8" ht="12.75">
      <c r="B50" s="82" t="s">
        <v>289</v>
      </c>
      <c r="C50" s="205">
        <v>6518.304485160001</v>
      </c>
      <c r="D50" s="205">
        <v>39984.226095802005</v>
      </c>
      <c r="E50" s="205">
        <v>815.361789774</v>
      </c>
      <c r="F50" s="205">
        <v>2166.890796705</v>
      </c>
      <c r="G50" s="205">
        <v>317.68549504598997</v>
      </c>
      <c r="H50" s="205">
        <v>49802.46866248699</v>
      </c>
    </row>
    <row r="51" spans="2:8" ht="12.75">
      <c r="B51" s="82" t="s">
        <v>632</v>
      </c>
      <c r="C51" s="205">
        <v>24729.854563923003</v>
      </c>
      <c r="D51" s="205">
        <v>36344.761859752</v>
      </c>
      <c r="E51" s="205">
        <v>11777.233252595004</v>
      </c>
      <c r="F51" s="205">
        <v>26456.621111633012</v>
      </c>
      <c r="G51" s="205">
        <v>128.79306918699646</v>
      </c>
      <c r="H51" s="205">
        <v>99437.26385709002</v>
      </c>
    </row>
    <row r="52" spans="2:8" ht="12.75">
      <c r="B52" s="431" t="s">
        <v>39</v>
      </c>
      <c r="C52" s="84">
        <v>25893.866002237002</v>
      </c>
      <c r="D52" s="84">
        <v>4864.684760610001</v>
      </c>
      <c r="E52" s="84">
        <v>776.9410350119998</v>
      </c>
      <c r="F52" s="84">
        <v>4116.515535259</v>
      </c>
      <c r="G52" s="84">
        <v>583.2342251969986</v>
      </c>
      <c r="H52" s="84">
        <v>36235.241558315</v>
      </c>
    </row>
    <row r="53" spans="2:8" ht="12.75">
      <c r="B53" s="432" t="s">
        <v>103</v>
      </c>
      <c r="C53" s="86">
        <v>503942.25245028903</v>
      </c>
      <c r="D53" s="86">
        <v>283119.73191062</v>
      </c>
      <c r="E53" s="86">
        <v>86864.37718914005</v>
      </c>
      <c r="F53" s="86">
        <v>224333.531429809</v>
      </c>
      <c r="G53" s="86">
        <v>47822.296663625064</v>
      </c>
      <c r="H53" s="86">
        <v>1146082.1896434834</v>
      </c>
    </row>
    <row r="54" spans="2:8" ht="12.75">
      <c r="B54" s="187" t="s">
        <v>268</v>
      </c>
      <c r="C54" s="205">
        <v>100834.74444622597</v>
      </c>
      <c r="D54" s="205">
        <v>44135.858883084</v>
      </c>
      <c r="E54" s="205">
        <v>23718.230568434006</v>
      </c>
      <c r="F54" s="205">
        <v>15274.206222194</v>
      </c>
      <c r="G54" s="205">
        <v>1551.990789782013</v>
      </c>
      <c r="H54" s="205">
        <v>185515.03090972</v>
      </c>
    </row>
    <row r="55" spans="2:8" ht="15.75" customHeight="1">
      <c r="B55" s="431" t="s">
        <v>269</v>
      </c>
      <c r="C55" s="433">
        <v>106280.24987325</v>
      </c>
      <c r="D55" s="433">
        <v>216.99670144</v>
      </c>
      <c r="E55" s="433">
        <v>0</v>
      </c>
      <c r="F55" s="433">
        <v>3786.585252343</v>
      </c>
      <c r="G55" s="433">
        <v>1.961631391998291</v>
      </c>
      <c r="H55" s="433">
        <v>110285.79345842499</v>
      </c>
    </row>
    <row r="56" spans="2:8" ht="12.75">
      <c r="B56" s="432" t="s">
        <v>515</v>
      </c>
      <c r="C56" s="213">
        <v>207114.99431947595</v>
      </c>
      <c r="D56" s="213">
        <v>44352.855584524004</v>
      </c>
      <c r="E56" s="213">
        <v>23718.230568434006</v>
      </c>
      <c r="F56" s="213">
        <v>19060.791474537</v>
      </c>
      <c r="G56" s="213">
        <v>1553.9524211740113</v>
      </c>
      <c r="H56" s="213">
        <v>295800.82436814497</v>
      </c>
    </row>
    <row r="57" spans="2:8" ht="12.75">
      <c r="B57" s="86" t="s">
        <v>270</v>
      </c>
      <c r="C57" s="213">
        <v>63277.71672366003</v>
      </c>
      <c r="D57" s="213">
        <v>0</v>
      </c>
      <c r="E57" s="213">
        <v>0</v>
      </c>
      <c r="F57" s="213">
        <v>0</v>
      </c>
      <c r="G57" s="213">
        <v>0</v>
      </c>
      <c r="H57" s="213">
        <v>63277.71672366003</v>
      </c>
    </row>
    <row r="58" spans="2:8" ht="12.75">
      <c r="B58" s="432" t="s">
        <v>149</v>
      </c>
      <c r="C58" s="86">
        <v>36819.53558758399</v>
      </c>
      <c r="D58" s="86">
        <v>4411.263992812001</v>
      </c>
      <c r="E58" s="86">
        <v>3666.1892990040014</v>
      </c>
      <c r="F58" s="86">
        <v>8655.920793188</v>
      </c>
      <c r="G58" s="86">
        <v>1388.9540113989945</v>
      </c>
      <c r="H58" s="86">
        <v>54941.86368398699</v>
      </c>
    </row>
    <row r="59" spans="2:8" ht="12.75">
      <c r="B59" s="187" t="s">
        <v>150</v>
      </c>
      <c r="C59" s="88">
        <v>487253.2000508495</v>
      </c>
      <c r="D59" s="88">
        <v>1302.177431541</v>
      </c>
      <c r="E59" s="88">
        <v>57043.98955097395</v>
      </c>
      <c r="F59" s="86">
        <v>0</v>
      </c>
      <c r="G59" s="88">
        <v>6121.017687396973</v>
      </c>
      <c r="H59" s="88">
        <v>551720.3847207614</v>
      </c>
    </row>
    <row r="60" spans="2:8" ht="12.75">
      <c r="B60" s="431" t="s">
        <v>39</v>
      </c>
      <c r="C60" s="84">
        <v>45283.729738043054</v>
      </c>
      <c r="D60" s="84">
        <v>29609.115705109998</v>
      </c>
      <c r="E60" s="84">
        <v>8856.78445026103</v>
      </c>
      <c r="F60" s="275">
        <v>6.361045735</v>
      </c>
      <c r="G60" s="84">
        <v>2913.0028153499907</v>
      </c>
      <c r="H60" s="84">
        <v>86668.99375449907</v>
      </c>
    </row>
    <row r="61" spans="2:8" ht="12.75">
      <c r="B61" s="432" t="s">
        <v>151</v>
      </c>
      <c r="C61" s="86">
        <v>532536.9297888926</v>
      </c>
      <c r="D61" s="86">
        <v>30911.293136651</v>
      </c>
      <c r="E61" s="86">
        <v>65900.77400123498</v>
      </c>
      <c r="F61" s="86">
        <v>6.361045735</v>
      </c>
      <c r="G61" s="86">
        <v>9034.020502746964</v>
      </c>
      <c r="H61" s="86">
        <v>638389.3784752606</v>
      </c>
    </row>
    <row r="62" spans="2:8" ht="13.5" thickBot="1">
      <c r="B62" s="429" t="s">
        <v>152</v>
      </c>
      <c r="C62" s="429">
        <v>1403184.2320019987</v>
      </c>
      <c r="D62" s="429">
        <v>373500.565462578</v>
      </c>
      <c r="E62" s="429">
        <v>182347.52547302603</v>
      </c>
      <c r="F62" s="429">
        <v>257618.75979636997</v>
      </c>
      <c r="G62" s="429">
        <v>75171.81986133705</v>
      </c>
      <c r="H62" s="429">
        <v>2291822.9025953095</v>
      </c>
    </row>
    <row r="63" spans="2:9" ht="40.5" customHeight="1">
      <c r="B63" s="819" t="s">
        <v>850</v>
      </c>
      <c r="C63" s="819"/>
      <c r="D63" s="819"/>
      <c r="E63" s="819"/>
      <c r="F63" s="819"/>
      <c r="G63" s="819"/>
      <c r="H63" s="819"/>
      <c r="I63" s="12"/>
    </row>
  </sheetData>
  <sheetProtection/>
  <mergeCells count="1">
    <mergeCell ref="B63:H63"/>
  </mergeCells>
  <printOptions/>
  <pageMargins left="0.75" right="0.75" top="1" bottom="1" header="0.5" footer="0.5"/>
  <pageSetup fitToHeight="1" fitToWidth="1" horizontalDpi="600" verticalDpi="600" orientation="portrait" paperSize="9" scale="61" r:id="rId1"/>
  <headerFooter alignWithMargins="0">
    <oddFooter>&amp;L&amp;F &amp;A&amp;R&amp;D &amp;T</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K35"/>
  <sheetViews>
    <sheetView showGridLines="0" showZeros="0" zoomScalePageLayoutView="0" workbookViewId="0" topLeftCell="A1">
      <selection activeCell="B38" sqref="B38"/>
    </sheetView>
  </sheetViews>
  <sheetFormatPr defaultColWidth="9.140625" defaultRowHeight="12.75"/>
  <cols>
    <col min="1" max="1" width="4.28125" style="29" customWidth="1"/>
    <col min="2" max="2" width="36.57421875" style="44" customWidth="1"/>
    <col min="3" max="3" width="9.7109375" style="3" customWidth="1"/>
    <col min="4" max="16384" width="9.140625" style="3" customWidth="1"/>
  </cols>
  <sheetData>
    <row r="1" spans="1:2" ht="16.5" customHeight="1">
      <c r="A1" s="22"/>
      <c r="B1" s="41" t="s">
        <v>138</v>
      </c>
    </row>
    <row r="2" spans="2:11" ht="24">
      <c r="B2" s="89" t="s">
        <v>92</v>
      </c>
      <c r="C2" s="195" t="s">
        <v>514</v>
      </c>
      <c r="D2" s="195" t="s">
        <v>647</v>
      </c>
      <c r="E2" s="195" t="s">
        <v>530</v>
      </c>
      <c r="F2" s="195" t="s">
        <v>563</v>
      </c>
      <c r="G2" s="195" t="s">
        <v>581</v>
      </c>
      <c r="H2" s="195" t="s">
        <v>648</v>
      </c>
      <c r="I2" s="195" t="s">
        <v>689</v>
      </c>
      <c r="J2" s="195" t="s">
        <v>746</v>
      </c>
      <c r="K2" s="195" t="s">
        <v>847</v>
      </c>
    </row>
    <row r="3" spans="2:11" ht="12.75">
      <c r="B3" s="589" t="s">
        <v>140</v>
      </c>
      <c r="C3" s="820">
        <v>112.813473822708</v>
      </c>
      <c r="D3" s="820">
        <v>101.32043490789303</v>
      </c>
      <c r="E3" s="820">
        <v>95.89738523106604</v>
      </c>
      <c r="F3" s="820">
        <v>95.29022698080604</v>
      </c>
      <c r="G3" s="820">
        <v>118.92545597733496</v>
      </c>
      <c r="H3" s="820">
        <v>108.86556085463198</v>
      </c>
      <c r="I3" s="820">
        <v>100.12429351727103</v>
      </c>
      <c r="J3" s="820">
        <v>93.33092970077402</v>
      </c>
      <c r="K3" s="820">
        <v>109</v>
      </c>
    </row>
    <row r="4" spans="2:11" ht="10.5" customHeight="1">
      <c r="B4" s="590"/>
      <c r="C4" s="821"/>
      <c r="D4" s="821"/>
      <c r="E4" s="821"/>
      <c r="F4" s="821"/>
      <c r="G4" s="821"/>
      <c r="H4" s="821"/>
      <c r="I4" s="821"/>
      <c r="J4" s="821"/>
      <c r="K4" s="821"/>
    </row>
    <row r="5" spans="2:11" ht="12.75">
      <c r="B5" s="589" t="s">
        <v>103</v>
      </c>
      <c r="C5" s="588">
        <v>1032.870355687097</v>
      </c>
      <c r="D5" s="588">
        <v>1034.2158234081348</v>
      </c>
      <c r="E5" s="588">
        <v>1018.4316907291429</v>
      </c>
      <c r="F5" s="588">
        <v>1038.602077658266</v>
      </c>
      <c r="G5" s="588">
        <v>1087.9641077746187</v>
      </c>
      <c r="H5" s="588">
        <v>1135.283602334806</v>
      </c>
      <c r="I5" s="588">
        <v>1132.9573826404571</v>
      </c>
      <c r="J5" s="588">
        <v>1146.082189643483</v>
      </c>
      <c r="K5" s="588">
        <v>1178</v>
      </c>
    </row>
    <row r="6" spans="2:11" ht="12.75">
      <c r="B6" s="590" t="s">
        <v>229</v>
      </c>
      <c r="C6" s="821">
        <v>704.8587783082488</v>
      </c>
      <c r="D6" s="821">
        <v>705.4690316544529</v>
      </c>
      <c r="E6" s="821">
        <v>693.5433589448429</v>
      </c>
      <c r="F6" s="821">
        <v>707.076922428594</v>
      </c>
      <c r="G6" s="821">
        <v>737.5800235068767</v>
      </c>
      <c r="H6" s="821">
        <v>785.9863000124769</v>
      </c>
      <c r="I6" s="821">
        <v>788.7393903426212</v>
      </c>
      <c r="J6" s="821">
        <v>787.0619843609088</v>
      </c>
      <c r="K6" s="821">
        <v>804</v>
      </c>
    </row>
    <row r="7" spans="2:11" ht="12.75">
      <c r="B7" s="590" t="s">
        <v>631</v>
      </c>
      <c r="C7" s="821">
        <v>213.28764242615696</v>
      </c>
      <c r="D7" s="821">
        <v>211.782513942182</v>
      </c>
      <c r="E7" s="821">
        <v>207.03893780622298</v>
      </c>
      <c r="F7" s="821">
        <v>205.757988033727</v>
      </c>
      <c r="G7" s="821">
        <v>214.67249291306698</v>
      </c>
      <c r="H7" s="821">
        <v>201.76835741514296</v>
      </c>
      <c r="I7" s="821">
        <v>208.78668050843308</v>
      </c>
      <c r="J7" s="821">
        <v>224.33353142980903</v>
      </c>
      <c r="K7" s="821">
        <v>236</v>
      </c>
    </row>
    <row r="8" spans="2:11" ht="12.75">
      <c r="B8" s="590" t="s">
        <v>230</v>
      </c>
      <c r="C8" s="821">
        <v>70.13414176565503</v>
      </c>
      <c r="D8" s="821">
        <v>71.87171072567699</v>
      </c>
      <c r="E8" s="821">
        <v>74.101597452841</v>
      </c>
      <c r="F8" s="821">
        <v>79.01385058191902</v>
      </c>
      <c r="G8" s="821">
        <v>83.60715044980597</v>
      </c>
      <c r="H8" s="821">
        <v>86.45596287340798</v>
      </c>
      <c r="I8" s="821">
        <v>83.15184182885</v>
      </c>
      <c r="J8" s="821">
        <v>86.86437718914004</v>
      </c>
      <c r="K8" s="821">
        <v>88</v>
      </c>
    </row>
    <row r="9" spans="2:11" ht="12.75">
      <c r="B9" s="590" t="s">
        <v>39</v>
      </c>
      <c r="C9" s="821">
        <v>44.58979318703598</v>
      </c>
      <c r="D9" s="821">
        <v>45.092567085823006</v>
      </c>
      <c r="E9" s="821">
        <v>43.747796525236</v>
      </c>
      <c r="F9" s="821">
        <v>46.753316614025955</v>
      </c>
      <c r="G9" s="821">
        <v>52.10444090486901</v>
      </c>
      <c r="H9" s="821">
        <v>61.072982033778</v>
      </c>
      <c r="I9" s="821">
        <v>52.279469960552944</v>
      </c>
      <c r="J9" s="821">
        <v>47.82229666362503</v>
      </c>
      <c r="K9" s="821">
        <v>50</v>
      </c>
    </row>
    <row r="10" spans="2:11" ht="10.5" customHeight="1">
      <c r="B10" s="590"/>
      <c r="C10" s="821"/>
      <c r="D10" s="821"/>
      <c r="E10" s="821"/>
      <c r="F10" s="821"/>
      <c r="G10" s="821"/>
      <c r="H10" s="821"/>
      <c r="I10" s="821"/>
      <c r="J10" s="821"/>
      <c r="K10" s="821"/>
    </row>
    <row r="11" spans="2:11" ht="12.75">
      <c r="B11" s="589" t="s">
        <v>747</v>
      </c>
      <c r="C11" s="820">
        <v>183.687089986174</v>
      </c>
      <c r="D11" s="820">
        <v>179.07245925051495</v>
      </c>
      <c r="E11" s="820">
        <v>178.60574794417303</v>
      </c>
      <c r="F11" s="820">
        <v>178.53338766564303</v>
      </c>
      <c r="G11" s="820">
        <v>185.67213622420806</v>
      </c>
      <c r="H11" s="820">
        <v>190.48712374815406</v>
      </c>
      <c r="I11" s="820">
        <v>185.84424621473795</v>
      </c>
      <c r="J11" s="820">
        <v>185.51503090972</v>
      </c>
      <c r="K11" s="820">
        <v>190</v>
      </c>
    </row>
    <row r="12" spans="2:11" ht="12.75">
      <c r="B12" s="590" t="s">
        <v>229</v>
      </c>
      <c r="C12" s="821">
        <v>131.89855661480198</v>
      </c>
      <c r="D12" s="821">
        <v>130.12858019712996</v>
      </c>
      <c r="E12" s="821">
        <v>130.89521619833403</v>
      </c>
      <c r="F12" s="821">
        <v>132.52259922179505</v>
      </c>
      <c r="G12" s="821">
        <v>139.01537653357406</v>
      </c>
      <c r="H12" s="821">
        <v>145.80802643756198</v>
      </c>
      <c r="I12" s="821">
        <v>142.52552980276</v>
      </c>
      <c r="J12" s="821">
        <v>144.97060332930997</v>
      </c>
      <c r="K12" s="821">
        <v>150</v>
      </c>
    </row>
    <row r="13" spans="2:11" ht="12.75">
      <c r="B13" s="590" t="s">
        <v>631</v>
      </c>
      <c r="C13" s="821">
        <v>31.00037983839501</v>
      </c>
      <c r="D13" s="821">
        <v>28.024327921205998</v>
      </c>
      <c r="E13" s="821">
        <v>26.400075387609007</v>
      </c>
      <c r="F13" s="821">
        <v>22.285143965451</v>
      </c>
      <c r="G13" s="821">
        <v>20.712862747171997</v>
      </c>
      <c r="H13" s="821">
        <v>18.569092889663004</v>
      </c>
      <c r="I13" s="821">
        <v>16.915149847406</v>
      </c>
      <c r="J13" s="821">
        <v>15.274206222194</v>
      </c>
      <c r="K13" s="821">
        <v>14</v>
      </c>
    </row>
    <row r="14" spans="2:11" ht="12.75">
      <c r="B14" s="590" t="s">
        <v>230</v>
      </c>
      <c r="C14" s="821">
        <v>20.11808908711899</v>
      </c>
      <c r="D14" s="821">
        <v>20.24538718880101</v>
      </c>
      <c r="E14" s="821">
        <v>19.679118542562993</v>
      </c>
      <c r="F14" s="821">
        <v>22.074800031733993</v>
      </c>
      <c r="G14" s="821">
        <v>23.68117203562</v>
      </c>
      <c r="H14" s="821">
        <v>23.82659711605501</v>
      </c>
      <c r="I14" s="821">
        <v>24.152461800363007</v>
      </c>
      <c r="J14" s="821">
        <v>23.718230568434006</v>
      </c>
      <c r="K14" s="821">
        <v>24</v>
      </c>
    </row>
    <row r="15" spans="2:11" ht="12.75">
      <c r="B15" s="590" t="s">
        <v>39</v>
      </c>
      <c r="C15" s="821">
        <v>0.6700644458580017</v>
      </c>
      <c r="D15" s="821">
        <v>0.6741639433779907</v>
      </c>
      <c r="E15" s="821">
        <v>1.6313378156669922</v>
      </c>
      <c r="F15" s="821">
        <v>1.6508444466629943</v>
      </c>
      <c r="G15" s="821">
        <v>2.262724907842041</v>
      </c>
      <c r="H15" s="821">
        <v>2.283407304874054</v>
      </c>
      <c r="I15" s="821">
        <v>2.2511047642089843</v>
      </c>
      <c r="J15" s="821">
        <v>1.551990789782013</v>
      </c>
      <c r="K15" s="821">
        <v>2</v>
      </c>
    </row>
    <row r="16" spans="2:11" ht="10.5" customHeight="1">
      <c r="B16" s="590"/>
      <c r="C16" s="821"/>
      <c r="D16" s="821"/>
      <c r="E16" s="821"/>
      <c r="F16" s="821"/>
      <c r="G16" s="821"/>
      <c r="H16" s="821"/>
      <c r="I16" s="821"/>
      <c r="J16" s="821"/>
      <c r="K16" s="821"/>
    </row>
    <row r="17" spans="2:11" ht="12.75">
      <c r="B17" s="589" t="s">
        <v>748</v>
      </c>
      <c r="C17" s="820">
        <v>111.474638692879</v>
      </c>
      <c r="D17" s="820">
        <v>108.21992025116094</v>
      </c>
      <c r="E17" s="820">
        <v>107.400589515145</v>
      </c>
      <c r="F17" s="820">
        <v>108.30670616623694</v>
      </c>
      <c r="G17" s="820">
        <v>106.71015488671004</v>
      </c>
      <c r="H17" s="820">
        <v>108.97704700869795</v>
      </c>
      <c r="I17" s="820">
        <v>108.03249185490694</v>
      </c>
      <c r="J17" s="820">
        <v>110.28579345842499</v>
      </c>
      <c r="K17" s="820">
        <v>114</v>
      </c>
    </row>
    <row r="18" spans="2:11" ht="12.75">
      <c r="B18" s="590" t="s">
        <v>229</v>
      </c>
      <c r="C18" s="821">
        <v>105.21622432066201</v>
      </c>
      <c r="D18" s="821">
        <v>102.15395399673196</v>
      </c>
      <c r="E18" s="821">
        <v>102.793351492721</v>
      </c>
      <c r="F18" s="821">
        <v>103.87389208898993</v>
      </c>
      <c r="G18" s="821">
        <v>102.24304524590805</v>
      </c>
      <c r="H18" s="821">
        <v>104.06521975619397</v>
      </c>
      <c r="I18" s="821">
        <v>103.74402583074695</v>
      </c>
      <c r="J18" s="821">
        <v>106.49724657469</v>
      </c>
      <c r="K18" s="821">
        <v>110</v>
      </c>
    </row>
    <row r="19" spans="2:11" ht="12.75">
      <c r="B19" s="590" t="s">
        <v>631</v>
      </c>
      <c r="C19" s="821">
        <v>5.303988769345</v>
      </c>
      <c r="D19" s="821">
        <v>5.103685446819999</v>
      </c>
      <c r="E19" s="821">
        <v>4.607238022424</v>
      </c>
      <c r="F19" s="821">
        <v>4.432814077247</v>
      </c>
      <c r="G19" s="821">
        <v>4.467109640066999</v>
      </c>
      <c r="H19" s="821">
        <v>4.911827142173001</v>
      </c>
      <c r="I19" s="821">
        <v>4.286410357476</v>
      </c>
      <c r="J19" s="821">
        <v>3.786585252343</v>
      </c>
      <c r="K19" s="821">
        <v>4</v>
      </c>
    </row>
    <row r="20" spans="2:11" ht="12.75">
      <c r="B20" s="590" t="s">
        <v>230</v>
      </c>
      <c r="C20" s="821"/>
      <c r="D20" s="821"/>
      <c r="E20" s="821"/>
      <c r="F20" s="821"/>
      <c r="G20" s="821"/>
      <c r="H20" s="821"/>
      <c r="I20" s="821"/>
      <c r="J20" s="821"/>
      <c r="K20" s="821"/>
    </row>
    <row r="21" spans="2:11" ht="12.75">
      <c r="B21" s="590" t="s">
        <v>39</v>
      </c>
      <c r="C21" s="821">
        <v>0.954425602871994</v>
      </c>
      <c r="D21" s="821">
        <v>0.9622808076089936</v>
      </c>
      <c r="E21" s="821"/>
      <c r="F21" s="821"/>
      <c r="G21" s="95">
        <v>7.350006103515625E-10</v>
      </c>
      <c r="H21" s="821">
        <v>1.1033099365234375E-07</v>
      </c>
      <c r="I21" s="821">
        <v>0.0020556666839904787</v>
      </c>
      <c r="J21" s="821">
        <v>0.001961631391998291</v>
      </c>
      <c r="K21" s="821"/>
    </row>
    <row r="22" spans="2:11" ht="10.5" customHeight="1">
      <c r="B22" s="590"/>
      <c r="C22" s="821"/>
      <c r="D22" s="821"/>
      <c r="E22" s="821"/>
      <c r="F22" s="821"/>
      <c r="G22" s="821"/>
      <c r="H22" s="821"/>
      <c r="I22" s="821"/>
      <c r="J22" s="821"/>
      <c r="K22" s="821"/>
    </row>
    <row r="23" spans="2:11" ht="12.75">
      <c r="B23" s="589" t="s">
        <v>270</v>
      </c>
      <c r="C23" s="820">
        <v>57.80014374843003</v>
      </c>
      <c r="D23" s="820">
        <v>58.75560298066002</v>
      </c>
      <c r="E23" s="820">
        <v>60.58083621782993</v>
      </c>
      <c r="F23" s="820">
        <v>60.93202061015005</v>
      </c>
      <c r="G23" s="820">
        <v>61.387592045450056</v>
      </c>
      <c r="H23" s="820">
        <v>61.98068749203103</v>
      </c>
      <c r="I23" s="820">
        <v>62.92741375670998</v>
      </c>
      <c r="J23" s="820">
        <v>63.27771672366003</v>
      </c>
      <c r="K23" s="820">
        <v>62</v>
      </c>
    </row>
    <row r="24" spans="2:11" ht="10.5" customHeight="1">
      <c r="B24" s="589" t="s">
        <v>40</v>
      </c>
      <c r="C24" s="821"/>
      <c r="D24" s="821"/>
      <c r="E24" s="821"/>
      <c r="F24" s="821"/>
      <c r="G24" s="821"/>
      <c r="H24" s="821"/>
      <c r="I24" s="821"/>
      <c r="J24" s="821"/>
      <c r="K24" s="821"/>
    </row>
    <row r="25" spans="2:11" ht="12.75">
      <c r="B25" s="590"/>
      <c r="C25" s="821"/>
      <c r="D25" s="821"/>
      <c r="E25" s="821"/>
      <c r="F25" s="821"/>
      <c r="G25" s="821"/>
      <c r="H25" s="821"/>
      <c r="I25" s="821"/>
      <c r="J25" s="821"/>
      <c r="K25" s="821"/>
    </row>
    <row r="26" spans="2:11" ht="10.5" customHeight="1">
      <c r="B26" s="589" t="s">
        <v>231</v>
      </c>
      <c r="C26" s="820">
        <v>81.021867060525</v>
      </c>
      <c r="D26" s="820">
        <v>91.208902483014</v>
      </c>
      <c r="E26" s="820">
        <v>73.14861044428798</v>
      </c>
      <c r="F26" s="820">
        <v>62.51868823360599</v>
      </c>
      <c r="G26" s="820">
        <v>72.711537314784</v>
      </c>
      <c r="H26" s="820">
        <v>63.156881958083005</v>
      </c>
      <c r="I26" s="820">
        <v>65.225750183635</v>
      </c>
      <c r="J26" s="820">
        <v>54.94186368398699</v>
      </c>
      <c r="K26" s="820">
        <v>63</v>
      </c>
    </row>
    <row r="27" spans="2:11" ht="12.75">
      <c r="B27" s="590"/>
      <c r="C27" s="821"/>
      <c r="D27" s="821"/>
      <c r="E27" s="821"/>
      <c r="F27" s="821"/>
      <c r="G27" s="821"/>
      <c r="H27" s="821"/>
      <c r="I27" s="821"/>
      <c r="J27" s="821"/>
      <c r="K27" s="821"/>
    </row>
    <row r="28" spans="2:11" ht="12.75">
      <c r="B28" s="589" t="s">
        <v>151</v>
      </c>
      <c r="C28" s="820">
        <v>605.3103718977743</v>
      </c>
      <c r="D28" s="820">
        <v>615.3969587519485</v>
      </c>
      <c r="E28" s="820">
        <v>624.7446912850486</v>
      </c>
      <c r="F28" s="820">
        <v>619.0149876132871</v>
      </c>
      <c r="G28" s="820">
        <v>626.5341438913631</v>
      </c>
      <c r="H28" s="820">
        <v>640.6998805268279</v>
      </c>
      <c r="I28" s="820">
        <v>639.0684970735191</v>
      </c>
      <c r="J28" s="820">
        <v>638.3893784752606</v>
      </c>
      <c r="K28" s="820">
        <v>651</v>
      </c>
    </row>
    <row r="29" spans="2:11" ht="12.75">
      <c r="B29" s="590" t="s">
        <v>229</v>
      </c>
      <c r="C29" s="821">
        <v>544.0227379429953</v>
      </c>
      <c r="D29" s="821">
        <v>552.6183245039686</v>
      </c>
      <c r="E29" s="821">
        <v>556.2546348455666</v>
      </c>
      <c r="F29" s="821">
        <v>552.1305522902542</v>
      </c>
      <c r="G29" s="821">
        <v>555.5170508507609</v>
      </c>
      <c r="H29" s="821">
        <v>563.157476360448</v>
      </c>
      <c r="I29" s="821">
        <v>564.9975596446118</v>
      </c>
      <c r="J29" s="821">
        <v>563.4482229255436</v>
      </c>
      <c r="K29" s="821">
        <v>575</v>
      </c>
    </row>
    <row r="30" spans="2:11" ht="12.75">
      <c r="B30" s="590" t="s">
        <v>631</v>
      </c>
      <c r="C30" s="821">
        <v>0.015536810921</v>
      </c>
      <c r="D30" s="821">
        <v>0.014282147373</v>
      </c>
      <c r="E30" s="821">
        <v>0.01671995978</v>
      </c>
      <c r="F30" s="821">
        <v>0.004760999891</v>
      </c>
      <c r="G30" s="821">
        <v>0.003753254752</v>
      </c>
      <c r="H30" s="821">
        <v>0.011380161863</v>
      </c>
      <c r="I30" s="821">
        <v>0.007573216332</v>
      </c>
      <c r="J30" s="821">
        <v>0.006361045735</v>
      </c>
      <c r="K30" s="821"/>
    </row>
    <row r="31" spans="2:11" ht="12.75">
      <c r="B31" s="590" t="s">
        <v>230</v>
      </c>
      <c r="C31" s="821">
        <v>53.589103475213065</v>
      </c>
      <c r="D31" s="821">
        <v>55.303625995734045</v>
      </c>
      <c r="E31" s="821">
        <v>56.575469887541054</v>
      </c>
      <c r="F31" s="821">
        <v>58.564013862889944</v>
      </c>
      <c r="G31" s="821">
        <v>62.43399488765413</v>
      </c>
      <c r="H31" s="821">
        <v>64.62987144157505</v>
      </c>
      <c r="I31" s="821">
        <v>65.03073183512419</v>
      </c>
      <c r="J31" s="821">
        <v>65.90077400123498</v>
      </c>
      <c r="K31" s="821">
        <v>67</v>
      </c>
    </row>
    <row r="32" spans="2:11" ht="12.75">
      <c r="B32" s="591" t="s">
        <v>39</v>
      </c>
      <c r="C32" s="822">
        <v>7.682993668644989</v>
      </c>
      <c r="D32" s="822">
        <v>7.460726104873001</v>
      </c>
      <c r="E32" s="822">
        <v>11.897866592160964</v>
      </c>
      <c r="F32" s="822">
        <v>8.315660460251939</v>
      </c>
      <c r="G32" s="822">
        <v>8.579344898196014</v>
      </c>
      <c r="H32" s="822">
        <v>12.901152562941942</v>
      </c>
      <c r="I32" s="822">
        <v>9.03263237745102</v>
      </c>
      <c r="J32" s="822">
        <v>9.034020502746964</v>
      </c>
      <c r="K32" s="822">
        <v>9</v>
      </c>
    </row>
    <row r="33" spans="2:11" ht="12.75" customHeight="1">
      <c r="B33" s="592" t="s">
        <v>232</v>
      </c>
      <c r="C33" s="588">
        <v>2184.977940895587</v>
      </c>
      <c r="D33" s="588">
        <v>2188.1901020333266</v>
      </c>
      <c r="E33" s="588">
        <v>2158.8095513666935</v>
      </c>
      <c r="F33" s="588">
        <v>2163.198094927995</v>
      </c>
      <c r="G33" s="588">
        <v>2259.905128114469</v>
      </c>
      <c r="H33" s="588">
        <v>2309.450783923232</v>
      </c>
      <c r="I33" s="588">
        <v>2294.1800752412373</v>
      </c>
      <c r="J33" s="588">
        <v>2291.8229025953096</v>
      </c>
      <c r="K33" s="588">
        <v>2367</v>
      </c>
    </row>
    <row r="34" spans="2:11" ht="40.5" customHeight="1">
      <c r="B34" s="819" t="s">
        <v>850</v>
      </c>
      <c r="C34" s="819"/>
      <c r="D34" s="819"/>
      <c r="E34" s="819"/>
      <c r="F34" s="819"/>
      <c r="G34" s="819"/>
      <c r="H34" s="819"/>
      <c r="I34" s="823"/>
      <c r="J34" s="823"/>
      <c r="K34" s="823"/>
    </row>
    <row r="35" ht="12.75">
      <c r="B35" s="593"/>
    </row>
  </sheetData>
  <sheetProtection/>
  <mergeCells count="1">
    <mergeCell ref="B34:K34"/>
  </mergeCells>
  <printOptions/>
  <pageMargins left="0.75" right="0.75" top="1" bottom="1" header="0.5" footer="0.5"/>
  <pageSetup fitToHeight="1" fitToWidth="1" horizontalDpi="600" verticalDpi="600" orientation="portrait" paperSize="9" scale="71" r:id="rId1"/>
</worksheet>
</file>

<file path=xl/worksheets/sheet2.xml><?xml version="1.0" encoding="utf-8"?>
<worksheet xmlns="http://schemas.openxmlformats.org/spreadsheetml/2006/main" xmlns:r="http://schemas.openxmlformats.org/officeDocument/2006/relationships">
  <dimension ref="A1:J12"/>
  <sheetViews>
    <sheetView showGridLines="0" zoomScalePageLayoutView="0" workbookViewId="0" topLeftCell="A1">
      <selection activeCell="A16" sqref="A16"/>
    </sheetView>
  </sheetViews>
  <sheetFormatPr defaultColWidth="9.140625" defaultRowHeight="12.75"/>
  <cols>
    <col min="1" max="1" width="37.00390625" style="3" customWidth="1"/>
    <col min="2" max="16384" width="9.140625" style="3" customWidth="1"/>
  </cols>
  <sheetData>
    <row r="1" ht="15">
      <c r="A1" s="18" t="s">
        <v>137</v>
      </c>
    </row>
    <row r="3" spans="1:10" ht="12.75">
      <c r="A3" s="27"/>
      <c r="B3" s="26" t="s">
        <v>52</v>
      </c>
      <c r="C3" s="26" t="s">
        <v>53</v>
      </c>
      <c r="D3" s="26" t="s">
        <v>2</v>
      </c>
      <c r="E3" s="26" t="s">
        <v>1</v>
      </c>
      <c r="F3" s="26" t="s">
        <v>52</v>
      </c>
      <c r="G3" s="26" t="s">
        <v>53</v>
      </c>
      <c r="H3" s="26" t="s">
        <v>2</v>
      </c>
      <c r="I3" s="26" t="s">
        <v>1</v>
      </c>
      <c r="J3" s="26" t="s">
        <v>52</v>
      </c>
    </row>
    <row r="4" spans="1:10" ht="12.75">
      <c r="A4" s="28"/>
      <c r="B4" s="25">
        <v>2017</v>
      </c>
      <c r="C4" s="25">
        <v>2017</v>
      </c>
      <c r="D4" s="25">
        <v>2017</v>
      </c>
      <c r="E4" s="25">
        <v>2017</v>
      </c>
      <c r="F4" s="25">
        <v>2018</v>
      </c>
      <c r="G4" s="25">
        <v>2018</v>
      </c>
      <c r="H4" s="25">
        <v>2018</v>
      </c>
      <c r="I4" s="25">
        <v>2018</v>
      </c>
      <c r="J4" s="25">
        <v>2019</v>
      </c>
    </row>
    <row r="5" spans="1:10" ht="12.75">
      <c r="A5" s="180" t="s">
        <v>434</v>
      </c>
      <c r="B5" s="112">
        <v>2065.91</v>
      </c>
      <c r="C5" s="112">
        <v>2049.55</v>
      </c>
      <c r="D5" s="112">
        <v>2031.2200000000003</v>
      </c>
      <c r="E5" s="112">
        <v>2028.426</v>
      </c>
      <c r="F5" s="112">
        <v>1971.446</v>
      </c>
      <c r="G5" s="112">
        <v>1993.4242</v>
      </c>
      <c r="H5" s="112">
        <v>1989.9345089999997</v>
      </c>
      <c r="I5" s="112">
        <v>1996.5123142900002</v>
      </c>
      <c r="J5" s="112">
        <v>2045.1266</v>
      </c>
    </row>
    <row r="6" spans="1:10" ht="12.75">
      <c r="A6" s="180" t="s">
        <v>435</v>
      </c>
      <c r="B6" s="112">
        <v>3510.45</v>
      </c>
      <c r="C6" s="112">
        <v>3548.92</v>
      </c>
      <c r="D6" s="112">
        <v>3484.7200000000003</v>
      </c>
      <c r="E6" s="112">
        <v>3548.2200000000003</v>
      </c>
      <c r="F6" s="112">
        <v>3559.31</v>
      </c>
      <c r="G6" s="112">
        <v>3605.5699999999997</v>
      </c>
      <c r="H6" s="112">
        <v>3583.225676</v>
      </c>
      <c r="I6" s="112">
        <v>3594.02</v>
      </c>
      <c r="J6" s="112">
        <v>3577.63</v>
      </c>
    </row>
    <row r="7" spans="1:10" ht="12.75">
      <c r="A7" s="180" t="s">
        <v>760</v>
      </c>
      <c r="B7" s="112">
        <v>1305.62</v>
      </c>
      <c r="C7" s="112">
        <v>1307</v>
      </c>
      <c r="D7" s="112">
        <v>1278.4</v>
      </c>
      <c r="E7" s="112">
        <v>1311.48</v>
      </c>
      <c r="F7" s="112">
        <v>1297.24</v>
      </c>
      <c r="G7" s="112">
        <v>1042.05</v>
      </c>
      <c r="H7" s="112">
        <v>1019.8299999999999</v>
      </c>
      <c r="I7" s="471">
        <v>1055.55</v>
      </c>
      <c r="J7" s="471">
        <v>1049.74</v>
      </c>
    </row>
    <row r="8" spans="1:10" ht="12.75">
      <c r="A8" s="180" t="s">
        <v>32</v>
      </c>
      <c r="B8" s="112">
        <v>2432.83</v>
      </c>
      <c r="C8" s="112">
        <v>2430.1400000000003</v>
      </c>
      <c r="D8" s="112">
        <v>2430.02</v>
      </c>
      <c r="E8" s="112">
        <v>2409.0699999999997</v>
      </c>
      <c r="F8" s="112">
        <v>2367.1400000000003</v>
      </c>
      <c r="G8" s="112">
        <v>2416.6400000000003</v>
      </c>
      <c r="H8" s="112">
        <v>2349.9</v>
      </c>
      <c r="I8" s="112">
        <v>2340.57</v>
      </c>
      <c r="J8" s="112">
        <v>2306.2999999999997</v>
      </c>
    </row>
    <row r="9" spans="1:10" ht="12.75">
      <c r="A9" s="181" t="s">
        <v>758</v>
      </c>
      <c r="B9" s="202">
        <v>5691.27</v>
      </c>
      <c r="C9" s="202">
        <v>5652.13</v>
      </c>
      <c r="D9" s="202">
        <v>5527.82</v>
      </c>
      <c r="E9" s="202">
        <v>5653.45171679</v>
      </c>
      <c r="F9" s="202">
        <v>5624.774101771</v>
      </c>
      <c r="G9" s="202">
        <v>5637.7165397</v>
      </c>
      <c r="H9" s="202">
        <v>5588.450263192</v>
      </c>
      <c r="I9" s="202">
        <v>5761.99738095</v>
      </c>
      <c r="J9" s="202">
        <v>5825.47166667</v>
      </c>
    </row>
    <row r="10" spans="1:10" ht="12.75">
      <c r="A10" s="204" t="s">
        <v>759</v>
      </c>
      <c r="B10" s="112">
        <v>184</v>
      </c>
      <c r="C10" s="112">
        <v>174.6</v>
      </c>
      <c r="D10" s="112">
        <v>172.26</v>
      </c>
      <c r="E10" s="112">
        <v>179.13</v>
      </c>
      <c r="F10" s="112">
        <v>174.49</v>
      </c>
      <c r="G10" s="112">
        <v>184.84</v>
      </c>
      <c r="H10" s="112">
        <v>183.39</v>
      </c>
      <c r="I10" s="112">
        <v>187.53</v>
      </c>
      <c r="J10" s="112">
        <v>190.08</v>
      </c>
    </row>
    <row r="11" spans="1:10" ht="12.75">
      <c r="A11" s="204" t="s">
        <v>302</v>
      </c>
      <c r="B11" s="112">
        <v>3821.75</v>
      </c>
      <c r="C11" s="112">
        <v>3792.2999999999997</v>
      </c>
      <c r="D11" s="112">
        <v>3690.46</v>
      </c>
      <c r="E11" s="112">
        <v>3784.38197995</v>
      </c>
      <c r="F11" s="112">
        <v>3750.2045508710003</v>
      </c>
      <c r="G11" s="112">
        <v>3775.48248641</v>
      </c>
      <c r="H11" s="112">
        <v>3762.39315793</v>
      </c>
      <c r="I11" s="112">
        <v>3882.81238095</v>
      </c>
      <c r="J11" s="112">
        <v>3879.75</v>
      </c>
    </row>
    <row r="12" spans="1:10" ht="12.75">
      <c r="A12" s="182" t="s">
        <v>124</v>
      </c>
      <c r="B12" s="203">
        <v>15006.08</v>
      </c>
      <c r="C12" s="203">
        <v>14987.739999999998</v>
      </c>
      <c r="D12" s="203">
        <v>14752.18</v>
      </c>
      <c r="E12" s="203">
        <v>14950.647716790001</v>
      </c>
      <c r="F12" s="203">
        <v>14819.910101771002</v>
      </c>
      <c r="G12" s="203">
        <v>14695.400739699999</v>
      </c>
      <c r="H12" s="203">
        <v>14531.340448192</v>
      </c>
      <c r="I12" s="203">
        <v>14748.64969524</v>
      </c>
      <c r="J12" s="203">
        <v>14804.268266669998</v>
      </c>
    </row>
  </sheetData>
  <sheetProtection/>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pageSetUpPr fitToPage="1"/>
  </sheetPr>
  <dimension ref="A1:G12"/>
  <sheetViews>
    <sheetView showGridLines="0" showZeros="0" zoomScalePageLayoutView="0" workbookViewId="0" topLeftCell="A1">
      <selection activeCell="B15" sqref="B15"/>
    </sheetView>
  </sheetViews>
  <sheetFormatPr defaultColWidth="9.140625" defaultRowHeight="12.75"/>
  <cols>
    <col min="1" max="1" width="4.28125" style="29" customWidth="1"/>
    <col min="2" max="2" width="34.8515625" style="44" customWidth="1"/>
    <col min="3" max="3" width="9.140625" style="3" bestFit="1" customWidth="1"/>
    <col min="4" max="7" width="13.7109375" style="3" customWidth="1"/>
    <col min="8" max="10" width="10.7109375" style="3" customWidth="1"/>
    <col min="11" max="12" width="0" style="3" hidden="1" customWidth="1"/>
    <col min="13" max="16384" width="9.140625" style="3" customWidth="1"/>
  </cols>
  <sheetData>
    <row r="1" spans="1:2" ht="15">
      <c r="A1" s="449"/>
      <c r="B1" s="69" t="s">
        <v>106</v>
      </c>
    </row>
    <row r="3" spans="2:7" ht="12.75">
      <c r="B3" s="276" t="s">
        <v>112</v>
      </c>
      <c r="C3" s="277"/>
      <c r="D3" s="277"/>
      <c r="E3" s="277"/>
      <c r="F3" s="277"/>
      <c r="G3" s="277"/>
    </row>
    <row r="4" spans="2:7" ht="12.75">
      <c r="B4" s="278" t="s">
        <v>516</v>
      </c>
      <c r="C4" s="279" t="s">
        <v>113</v>
      </c>
      <c r="D4" s="279" t="s">
        <v>114</v>
      </c>
      <c r="E4" s="280" t="s">
        <v>813</v>
      </c>
      <c r="F4" s="281" t="s">
        <v>851</v>
      </c>
      <c r="G4" s="279" t="s">
        <v>633</v>
      </c>
    </row>
    <row r="5" spans="2:7" ht="12.75">
      <c r="B5" s="282" t="s">
        <v>115</v>
      </c>
      <c r="C5" s="440">
        <v>11000000</v>
      </c>
      <c r="D5" s="440">
        <v>47000000</v>
      </c>
      <c r="E5" s="440">
        <v>14000000</v>
      </c>
      <c r="F5" s="440">
        <v>19000000</v>
      </c>
      <c r="G5" s="440">
        <v>19000000</v>
      </c>
    </row>
    <row r="6" spans="2:7" ht="12.75">
      <c r="B6" s="282" t="s">
        <v>116</v>
      </c>
      <c r="C6" s="440">
        <v>19000000</v>
      </c>
      <c r="D6" s="440">
        <v>35000000</v>
      </c>
      <c r="E6" s="440">
        <v>23000000</v>
      </c>
      <c r="F6" s="440">
        <v>24000000</v>
      </c>
      <c r="G6" s="440">
        <v>23000000</v>
      </c>
    </row>
    <row r="7" spans="2:7" ht="12.75">
      <c r="B7" s="282" t="s">
        <v>117</v>
      </c>
      <c r="C7" s="440">
        <v>29000000</v>
      </c>
      <c r="D7" s="440">
        <v>90000000</v>
      </c>
      <c r="E7" s="440">
        <v>86000000</v>
      </c>
      <c r="F7" s="440">
        <v>49000000</v>
      </c>
      <c r="G7" s="440">
        <v>35000000</v>
      </c>
    </row>
    <row r="8" spans="2:7" ht="12.75">
      <c r="B8" s="282" t="s">
        <v>118</v>
      </c>
      <c r="C8" s="440">
        <v>14000000</v>
      </c>
      <c r="D8" s="440">
        <v>54000000</v>
      </c>
      <c r="E8" s="440">
        <v>40000000</v>
      </c>
      <c r="F8" s="440">
        <v>33000000</v>
      </c>
      <c r="G8" s="440">
        <v>41000000</v>
      </c>
    </row>
    <row r="9" spans="2:7" ht="12.75">
      <c r="B9" s="282" t="s">
        <v>119</v>
      </c>
      <c r="C9" s="440">
        <v>38000000</v>
      </c>
      <c r="D9" s="440">
        <v>87000000</v>
      </c>
      <c r="E9" s="440">
        <v>87000000</v>
      </c>
      <c r="F9" s="440">
        <v>61000000</v>
      </c>
      <c r="G9" s="440">
        <v>51000000</v>
      </c>
    </row>
    <row r="10" spans="2:7" ht="12.75">
      <c r="B10" s="282" t="s">
        <v>120</v>
      </c>
      <c r="C10" s="440">
        <v>20000000</v>
      </c>
      <c r="D10" s="440">
        <v>35000000</v>
      </c>
      <c r="E10" s="440">
        <v>35000000</v>
      </c>
      <c r="F10" s="440">
        <v>27000000</v>
      </c>
      <c r="G10" s="440">
        <v>27000000</v>
      </c>
    </row>
    <row r="11" spans="2:7" ht="12.75">
      <c r="B11" s="283" t="s">
        <v>121</v>
      </c>
      <c r="C11" s="441" t="s">
        <v>564</v>
      </c>
      <c r="D11" s="441" t="s">
        <v>564</v>
      </c>
      <c r="E11" s="442">
        <v>-174000000</v>
      </c>
      <c r="F11" s="442">
        <v>-120000000</v>
      </c>
      <c r="G11" s="442">
        <v>-106000000</v>
      </c>
    </row>
    <row r="12" spans="2:7" ht="12.75">
      <c r="B12" s="284" t="s">
        <v>31</v>
      </c>
      <c r="C12" s="443">
        <v>68000000</v>
      </c>
      <c r="D12" s="443">
        <v>121000000</v>
      </c>
      <c r="E12" s="443">
        <v>111000000</v>
      </c>
      <c r="F12" s="443">
        <v>93000000</v>
      </c>
      <c r="G12" s="443">
        <v>90000000</v>
      </c>
    </row>
  </sheetData>
  <sheetProtection/>
  <printOptions/>
  <pageMargins left="0.75" right="0.75" top="1" bottom="1" header="0.5" footer="0.5"/>
  <pageSetup fitToHeight="1" fitToWidth="1" horizontalDpi="600" verticalDpi="600" orientation="portrait" paperSize="9" scale="81" r:id="rId1"/>
</worksheet>
</file>

<file path=xl/worksheets/sheet21.xml><?xml version="1.0" encoding="utf-8"?>
<worksheet xmlns="http://schemas.openxmlformats.org/spreadsheetml/2006/main" xmlns:r="http://schemas.openxmlformats.org/officeDocument/2006/relationships">
  <sheetPr>
    <pageSetUpPr fitToPage="1"/>
  </sheetPr>
  <dimension ref="A1:H29"/>
  <sheetViews>
    <sheetView showGridLines="0" showZeros="0" zoomScalePageLayoutView="0" workbookViewId="0" topLeftCell="A1">
      <selection activeCell="B32" sqref="B32"/>
    </sheetView>
  </sheetViews>
  <sheetFormatPr defaultColWidth="9.140625" defaultRowHeight="12.75"/>
  <cols>
    <col min="1" max="1" width="4.28125" style="29" customWidth="1"/>
    <col min="2" max="2" width="20.28125" style="44" customWidth="1"/>
    <col min="3" max="3" width="15.28125" style="3" bestFit="1" customWidth="1"/>
    <col min="4" max="8" width="12.7109375" style="3" customWidth="1"/>
    <col min="9" max="12" width="10.7109375" style="3" customWidth="1"/>
    <col min="13" max="13" width="17.00390625" style="42" bestFit="1" customWidth="1"/>
    <col min="14" max="14" width="12.7109375" style="3" bestFit="1" customWidth="1"/>
    <col min="15" max="16384" width="9.140625" style="3" customWidth="1"/>
  </cols>
  <sheetData>
    <row r="1" spans="1:2" ht="15">
      <c r="A1" s="449"/>
      <c r="B1" s="69" t="s">
        <v>64</v>
      </c>
    </row>
    <row r="2" spans="2:8" ht="14.25">
      <c r="B2" s="594" t="s">
        <v>813</v>
      </c>
      <c r="C2" s="46"/>
      <c r="D2" s="46"/>
      <c r="E2" s="46"/>
      <c r="F2" s="46"/>
      <c r="G2" s="46"/>
      <c r="H2" s="46"/>
    </row>
    <row r="3" spans="1:3" ht="14.25">
      <c r="A3" s="3"/>
      <c r="B3" s="215" t="s">
        <v>539</v>
      </c>
      <c r="C3" s="215" t="s">
        <v>852</v>
      </c>
    </row>
    <row r="4" spans="2:8" ht="12.75">
      <c r="B4" s="332"/>
      <c r="C4" s="333"/>
      <c r="D4" s="333"/>
      <c r="E4" s="333"/>
      <c r="F4" s="194"/>
      <c r="G4" s="194"/>
      <c r="H4" s="194"/>
    </row>
    <row r="5" spans="2:8" ht="24">
      <c r="B5" s="334" t="s">
        <v>233</v>
      </c>
      <c r="C5" s="198" t="s">
        <v>234</v>
      </c>
      <c r="D5" s="198" t="s">
        <v>103</v>
      </c>
      <c r="E5" s="198" t="s">
        <v>220</v>
      </c>
      <c r="F5" s="198" t="s">
        <v>433</v>
      </c>
      <c r="G5" s="198" t="s">
        <v>235</v>
      </c>
      <c r="H5" s="198" t="s">
        <v>31</v>
      </c>
    </row>
    <row r="6" spans="2:8" ht="12.75">
      <c r="B6" s="335" t="s">
        <v>236</v>
      </c>
      <c r="C6" s="336">
        <v>0.46345656518791334</v>
      </c>
      <c r="D6" s="336">
        <v>0.0010434829534127538</v>
      </c>
      <c r="E6" s="336">
        <v>0.3200898874462583</v>
      </c>
      <c r="F6" s="336">
        <v>0.03263572387134659</v>
      </c>
      <c r="G6" s="336">
        <v>0.0017409135960899202</v>
      </c>
      <c r="H6" s="337">
        <v>0.818966573055021</v>
      </c>
    </row>
    <row r="7" spans="2:8" ht="12.75">
      <c r="B7" s="335" t="s">
        <v>237</v>
      </c>
      <c r="C7" s="336">
        <v>0.06766417457950788</v>
      </c>
      <c r="D7" s="336">
        <v>0.0015930088029403576</v>
      </c>
      <c r="E7" s="336"/>
      <c r="F7" s="336"/>
      <c r="G7" s="336">
        <v>0.0033483866298801633</v>
      </c>
      <c r="H7" s="337">
        <v>0.07260557001232841</v>
      </c>
    </row>
    <row r="8" spans="2:8" ht="12.75">
      <c r="B8" s="335" t="s">
        <v>238</v>
      </c>
      <c r="C8" s="336">
        <v>0.004024796505687314</v>
      </c>
      <c r="D8" s="336">
        <v>0.000612704856115693</v>
      </c>
      <c r="E8" s="336"/>
      <c r="F8" s="336">
        <v>0.005995808829211835</v>
      </c>
      <c r="G8" s="336">
        <v>0.0019327451763769853</v>
      </c>
      <c r="H8" s="337">
        <v>0.012566055367391827</v>
      </c>
    </row>
    <row r="9" spans="2:8" ht="12.75">
      <c r="B9" s="335" t="s">
        <v>239</v>
      </c>
      <c r="C9" s="336"/>
      <c r="D9" s="336">
        <v>0.004260993607739494</v>
      </c>
      <c r="E9" s="336"/>
      <c r="F9" s="336"/>
      <c r="G9" s="336">
        <v>0.0010155086229627227</v>
      </c>
      <c r="H9" s="337">
        <v>0.0052765022307022175</v>
      </c>
    </row>
    <row r="10" spans="2:8" ht="12.75">
      <c r="B10" s="335" t="s">
        <v>240</v>
      </c>
      <c r="C10" s="336"/>
      <c r="D10" s="336">
        <v>0.00012096001183359895</v>
      </c>
      <c r="E10" s="336"/>
      <c r="F10" s="336"/>
      <c r="G10" s="336">
        <v>3.92023196542426E-05</v>
      </c>
      <c r="H10" s="337">
        <v>0.00016016233148784156</v>
      </c>
    </row>
    <row r="11" spans="2:8" ht="12.75">
      <c r="B11" s="335" t="s">
        <v>241</v>
      </c>
      <c r="C11" s="336"/>
      <c r="D11" s="336">
        <v>8.142326788128739E-06</v>
      </c>
      <c r="E11" s="336"/>
      <c r="F11" s="336"/>
      <c r="G11" s="336"/>
      <c r="H11" s="337">
        <v>8.142326788128739E-06</v>
      </c>
    </row>
    <row r="12" spans="2:8" ht="12.75">
      <c r="B12" s="193" t="s">
        <v>635</v>
      </c>
      <c r="C12" s="338">
        <v>0.0519399864341871</v>
      </c>
      <c r="D12" s="338">
        <v>0.0065562716437755865</v>
      </c>
      <c r="E12" s="338">
        <v>0.0017060153928300428</v>
      </c>
      <c r="F12" s="338"/>
      <c r="G12" s="338">
        <v>0.030214721205487963</v>
      </c>
      <c r="H12" s="339">
        <v>0.0904169946762807</v>
      </c>
    </row>
    <row r="13" spans="2:8" ht="12.75">
      <c r="B13" s="825" t="s">
        <v>31</v>
      </c>
      <c r="C13" s="341">
        <v>0.5870855227072956</v>
      </c>
      <c r="D13" s="341">
        <v>0.014195564202605612</v>
      </c>
      <c r="E13" s="341">
        <v>0.3217959028390884</v>
      </c>
      <c r="F13" s="341">
        <v>0.03863153270055843</v>
      </c>
      <c r="G13" s="341">
        <v>0.03829147755045199</v>
      </c>
      <c r="H13" s="341">
        <v>1</v>
      </c>
    </row>
    <row r="14" spans="2:8" ht="12.75">
      <c r="B14" s="340"/>
      <c r="C14" s="341"/>
      <c r="D14" s="341"/>
      <c r="E14" s="341"/>
      <c r="F14" s="341"/>
      <c r="G14" s="341"/>
      <c r="H14" s="341"/>
    </row>
    <row r="15" spans="2:8" ht="12.75">
      <c r="B15" s="332"/>
      <c r="C15" s="333"/>
      <c r="D15" s="333"/>
      <c r="E15" s="333"/>
      <c r="F15" s="194"/>
      <c r="G15" s="194"/>
      <c r="H15" s="194"/>
    </row>
    <row r="16" spans="2:8" ht="24">
      <c r="B16" s="334" t="s">
        <v>242</v>
      </c>
      <c r="C16" s="198" t="s">
        <v>234</v>
      </c>
      <c r="D16" s="198" t="s">
        <v>103</v>
      </c>
      <c r="E16" s="198" t="s">
        <v>220</v>
      </c>
      <c r="F16" s="198" t="s">
        <v>433</v>
      </c>
      <c r="G16" s="198" t="s">
        <v>235</v>
      </c>
      <c r="H16" s="198" t="s">
        <v>31</v>
      </c>
    </row>
    <row r="17" spans="2:8" ht="12.75">
      <c r="B17" s="335" t="s">
        <v>40</v>
      </c>
      <c r="C17" s="427">
        <v>0.2740753313493204</v>
      </c>
      <c r="D17" s="427">
        <v>0.008498797228950252</v>
      </c>
      <c r="E17" s="427">
        <v>0.11372287040230787</v>
      </c>
      <c r="F17" s="427"/>
      <c r="G17" s="427">
        <v>0.016736369575435693</v>
      </c>
      <c r="H17" s="341">
        <v>0.41303336855601425</v>
      </c>
    </row>
    <row r="18" spans="2:8" ht="12.75">
      <c r="B18" s="335" t="s">
        <v>134</v>
      </c>
      <c r="C18" s="427">
        <v>0.136584138126755</v>
      </c>
      <c r="D18" s="427">
        <v>0.003766917821122342</v>
      </c>
      <c r="E18" s="427">
        <v>0.0018500932915452067</v>
      </c>
      <c r="F18" s="427"/>
      <c r="G18" s="427">
        <v>0.0003938668164360396</v>
      </c>
      <c r="H18" s="341">
        <v>0.1425950160558586</v>
      </c>
    </row>
    <row r="19" spans="2:8" ht="12.75">
      <c r="B19" s="335" t="s">
        <v>42</v>
      </c>
      <c r="C19" s="427">
        <v>0.008776632084860772</v>
      </c>
      <c r="D19" s="427">
        <v>0.00026543455726760987</v>
      </c>
      <c r="E19" s="427">
        <v>0.10327486089562027</v>
      </c>
      <c r="F19" s="427"/>
      <c r="G19" s="427">
        <v>0.00011112974691520754</v>
      </c>
      <c r="H19" s="341">
        <v>0.11242805728466386</v>
      </c>
    </row>
    <row r="20" spans="2:8" ht="12.75">
      <c r="B20" s="335" t="s">
        <v>41</v>
      </c>
      <c r="C20" s="427">
        <v>0.056807942075968294</v>
      </c>
      <c r="D20" s="427">
        <v>0.0012539192753240767</v>
      </c>
      <c r="E20" s="427">
        <v>0.06001948384733396</v>
      </c>
      <c r="F20" s="427"/>
      <c r="G20" s="427">
        <v>0.016381279745639257</v>
      </c>
      <c r="H20" s="341">
        <v>0.13446262494426559</v>
      </c>
    </row>
    <row r="21" spans="2:8" ht="12.75">
      <c r="B21" s="335" t="s">
        <v>43</v>
      </c>
      <c r="C21" s="427">
        <v>0.019004199122669704</v>
      </c>
      <c r="D21" s="427">
        <v>0.0003635910221479802</v>
      </c>
      <c r="E21" s="427">
        <v>0.04292859440228127</v>
      </c>
      <c r="F21" s="427"/>
      <c r="G21" s="427">
        <v>0.0024898853147225877</v>
      </c>
      <c r="H21" s="341">
        <v>0.06478626986182154</v>
      </c>
    </row>
    <row r="22" spans="2:8" ht="12.75">
      <c r="B22" s="335" t="s">
        <v>634</v>
      </c>
      <c r="C22" s="427">
        <v>0.006857394815589188</v>
      </c>
      <c r="D22" s="427"/>
      <c r="E22" s="427"/>
      <c r="F22" s="427"/>
      <c r="G22" s="427"/>
      <c r="H22" s="341">
        <v>0.006857394815589188</v>
      </c>
    </row>
    <row r="23" spans="2:8" ht="12.75">
      <c r="B23" s="335" t="s">
        <v>123</v>
      </c>
      <c r="C23" s="427">
        <v>0.03454574414488802</v>
      </c>
      <c r="D23" s="427">
        <v>7.081967905948416E-06</v>
      </c>
      <c r="E23" s="427"/>
      <c r="F23" s="427"/>
      <c r="G23" s="427">
        <v>4.8912791670417056E-05</v>
      </c>
      <c r="H23" s="341">
        <v>0.034601738904464385</v>
      </c>
    </row>
    <row r="24" spans="2:8" ht="12.75">
      <c r="B24" s="335" t="s">
        <v>473</v>
      </c>
      <c r="C24" s="427">
        <v>0.021617208092546428</v>
      </c>
      <c r="D24" s="427"/>
      <c r="E24" s="427"/>
      <c r="F24" s="427">
        <v>0.03863153270055843</v>
      </c>
      <c r="G24" s="427"/>
      <c r="H24" s="341">
        <v>0.060248740793104855</v>
      </c>
    </row>
    <row r="25" spans="2:8" ht="12.75">
      <c r="B25" s="335" t="s">
        <v>266</v>
      </c>
      <c r="C25" s="427">
        <v>0.0028327871623793663</v>
      </c>
      <c r="D25" s="427">
        <v>2.7383609236333877E-06</v>
      </c>
      <c r="E25" s="427"/>
      <c r="F25" s="427"/>
      <c r="G25" s="427">
        <v>0.0012797398956512268</v>
      </c>
      <c r="H25" s="341">
        <v>0.004115265418954227</v>
      </c>
    </row>
    <row r="26" spans="2:8" ht="12.75">
      <c r="B26" s="335" t="s">
        <v>122</v>
      </c>
      <c r="C26" s="427"/>
      <c r="D26" s="427"/>
      <c r="E26" s="427"/>
      <c r="F26" s="427"/>
      <c r="G26" s="427">
        <v>2.439421397822413E-05</v>
      </c>
      <c r="H26" s="341">
        <v>2.439421397822413E-05</v>
      </c>
    </row>
    <row r="27" spans="2:8" ht="12.75">
      <c r="B27" s="335" t="s">
        <v>243</v>
      </c>
      <c r="C27" s="427">
        <v>0.013013724403028216</v>
      </c>
      <c r="D27" s="427">
        <v>2.8941642175642533E-05</v>
      </c>
      <c r="E27" s="427"/>
      <c r="F27" s="427"/>
      <c r="G27" s="427">
        <v>0.0008258994500033438</v>
      </c>
      <c r="H27" s="341">
        <v>0.013868565495207203</v>
      </c>
    </row>
    <row r="28" spans="2:8" ht="12.75">
      <c r="B28" s="193" t="s">
        <v>517</v>
      </c>
      <c r="C28" s="824">
        <v>0.012970421329289996</v>
      </c>
      <c r="D28" s="824">
        <v>8.142326788128739E-06</v>
      </c>
      <c r="E28" s="824"/>
      <c r="F28" s="824"/>
      <c r="G28" s="824"/>
      <c r="H28" s="339">
        <v>0.012978563656078126</v>
      </c>
    </row>
    <row r="29" spans="2:8" ht="12.75">
      <c r="B29" s="825" t="s">
        <v>31</v>
      </c>
      <c r="C29" s="826">
        <v>0.5870855227072954</v>
      </c>
      <c r="D29" s="826">
        <v>0.014195564202605612</v>
      </c>
      <c r="E29" s="826">
        <v>0.32179590283908854</v>
      </c>
      <c r="F29" s="826">
        <v>0.03863153270055843</v>
      </c>
      <c r="G29" s="826">
        <v>0.038291477550452</v>
      </c>
      <c r="H29" s="337">
        <v>1</v>
      </c>
    </row>
  </sheetData>
  <sheetProtection/>
  <printOptions/>
  <pageMargins left="0.75" right="0.75" top="1" bottom="1" header="0.5" footer="0.5"/>
  <pageSetup fitToHeight="1" fitToWidth="1" horizontalDpi="600" verticalDpi="600" orientation="portrait" paperSize="9" scale="84" r:id="rId1"/>
</worksheet>
</file>

<file path=xl/worksheets/sheet22.xml><?xml version="1.0" encoding="utf-8"?>
<worksheet xmlns="http://schemas.openxmlformats.org/spreadsheetml/2006/main" xmlns:r="http://schemas.openxmlformats.org/officeDocument/2006/relationships">
  <dimension ref="A1:K14"/>
  <sheetViews>
    <sheetView showGridLines="0" zoomScalePageLayoutView="0" workbookViewId="0" topLeftCell="A1">
      <selection activeCell="L35" sqref="L35"/>
    </sheetView>
  </sheetViews>
  <sheetFormatPr defaultColWidth="9.140625" defaultRowHeight="12.75"/>
  <cols>
    <col min="1" max="1" width="12.140625" style="3" customWidth="1"/>
    <col min="2" max="9" width="9.7109375" style="3" customWidth="1"/>
    <col min="10" max="16384" width="9.140625" style="3" customWidth="1"/>
  </cols>
  <sheetData>
    <row r="1" ht="17.25" customHeight="1">
      <c r="A1" s="18" t="s">
        <v>176</v>
      </c>
    </row>
    <row r="2" spans="1:11" ht="13.5" customHeight="1">
      <c r="A2" s="110"/>
      <c r="B2" s="810" t="s">
        <v>177</v>
      </c>
      <c r="C2" s="810"/>
      <c r="D2" s="810"/>
      <c r="E2" s="811"/>
      <c r="F2" s="809" t="s">
        <v>178</v>
      </c>
      <c r="G2" s="810"/>
      <c r="H2" s="810"/>
      <c r="I2" s="810"/>
      <c r="J2" s="40"/>
      <c r="K2" s="40"/>
    </row>
    <row r="3" spans="1:9" ht="13.5" customHeight="1">
      <c r="A3" s="111"/>
      <c r="B3" s="178" t="s">
        <v>480</v>
      </c>
      <c r="C3" s="178" t="s">
        <v>463</v>
      </c>
      <c r="D3" s="178" t="s">
        <v>540</v>
      </c>
      <c r="E3" s="179" t="s">
        <v>755</v>
      </c>
      <c r="F3" s="178" t="s">
        <v>480</v>
      </c>
      <c r="G3" s="178" t="s">
        <v>463</v>
      </c>
      <c r="H3" s="178" t="s">
        <v>540</v>
      </c>
      <c r="I3" s="178" t="s">
        <v>755</v>
      </c>
    </row>
    <row r="4" spans="1:9" ht="14.25" customHeight="1">
      <c r="A4" s="74" t="s">
        <v>40</v>
      </c>
      <c r="B4" s="173">
        <v>2.1</v>
      </c>
      <c r="C4" s="446">
        <v>2.2</v>
      </c>
      <c r="D4" s="174">
        <v>1.6</v>
      </c>
      <c r="E4" s="175">
        <v>1.9</v>
      </c>
      <c r="F4" s="173">
        <v>2</v>
      </c>
      <c r="G4" s="445">
        <v>2.1</v>
      </c>
      <c r="H4" s="176">
        <v>1.9</v>
      </c>
      <c r="I4" s="176">
        <v>1.4</v>
      </c>
    </row>
    <row r="5" spans="1:9" ht="14.25" customHeight="1">
      <c r="A5" s="74" t="s">
        <v>41</v>
      </c>
      <c r="B5" s="173">
        <v>2</v>
      </c>
      <c r="C5" s="447">
        <v>0.9</v>
      </c>
      <c r="D5" s="177">
        <v>2.8</v>
      </c>
      <c r="E5" s="175">
        <v>2.5</v>
      </c>
      <c r="F5" s="173">
        <v>1.9</v>
      </c>
      <c r="G5" s="445">
        <v>2.8</v>
      </c>
      <c r="H5" s="176">
        <v>2.3</v>
      </c>
      <c r="I5" s="176">
        <v>1.5</v>
      </c>
    </row>
    <row r="6" spans="1:9" ht="14.25" customHeight="1">
      <c r="A6" s="74" t="s">
        <v>382</v>
      </c>
      <c r="B6" s="173">
        <v>2.8</v>
      </c>
      <c r="C6" s="447">
        <v>2.3</v>
      </c>
      <c r="D6" s="177">
        <v>1.9</v>
      </c>
      <c r="E6" s="175">
        <v>2</v>
      </c>
      <c r="F6" s="173">
        <v>0.8</v>
      </c>
      <c r="G6" s="445">
        <v>1.2</v>
      </c>
      <c r="H6" s="176">
        <v>1.3</v>
      </c>
      <c r="I6" s="176">
        <v>1.5</v>
      </c>
    </row>
    <row r="7" spans="1:9" ht="14.25" customHeight="1">
      <c r="A7" s="74" t="s">
        <v>383</v>
      </c>
      <c r="B7" s="173">
        <v>2.3</v>
      </c>
      <c r="C7" s="447">
        <v>1.1</v>
      </c>
      <c r="D7" s="177">
        <v>2</v>
      </c>
      <c r="E7" s="175">
        <v>1.7</v>
      </c>
      <c r="F7" s="173">
        <v>1.1</v>
      </c>
      <c r="G7" s="445">
        <v>0.7</v>
      </c>
      <c r="H7" s="176">
        <v>1.2</v>
      </c>
      <c r="I7" s="176">
        <v>2</v>
      </c>
    </row>
    <row r="8" spans="1:9" ht="14.25" customHeight="1">
      <c r="A8" s="74" t="s">
        <v>384</v>
      </c>
      <c r="B8" s="173">
        <v>2.2</v>
      </c>
      <c r="C8" s="447">
        <v>1.5</v>
      </c>
      <c r="D8" s="177">
        <v>1.2</v>
      </c>
      <c r="E8" s="175">
        <v>1.4</v>
      </c>
      <c r="F8" s="173">
        <v>1.6</v>
      </c>
      <c r="G8" s="445">
        <v>1.7</v>
      </c>
      <c r="H8" s="176">
        <v>1.7</v>
      </c>
      <c r="I8" s="176">
        <v>1.7</v>
      </c>
    </row>
    <row r="9" spans="1:9" ht="14.25" customHeight="1">
      <c r="A9" s="74" t="s">
        <v>385</v>
      </c>
      <c r="B9" s="173">
        <v>4.9</v>
      </c>
      <c r="C9" s="447">
        <v>3.6</v>
      </c>
      <c r="D9" s="177">
        <v>2.8</v>
      </c>
      <c r="E9" s="175">
        <v>2.5</v>
      </c>
      <c r="F9" s="173">
        <v>3.7</v>
      </c>
      <c r="G9" s="445">
        <v>3.4</v>
      </c>
      <c r="H9" s="176">
        <v>2.6</v>
      </c>
      <c r="I9" s="176">
        <v>2.4</v>
      </c>
    </row>
    <row r="10" spans="1:9" ht="14.25" customHeight="1">
      <c r="A10" s="74" t="s">
        <v>386</v>
      </c>
      <c r="B10" s="173">
        <v>4.5</v>
      </c>
      <c r="C10" s="447">
        <v>4.5</v>
      </c>
      <c r="D10" s="177">
        <v>3.5</v>
      </c>
      <c r="E10" s="175">
        <v>3.2</v>
      </c>
      <c r="F10" s="173">
        <v>2.9</v>
      </c>
      <c r="G10" s="445">
        <v>2.5</v>
      </c>
      <c r="H10" s="176">
        <v>2.9</v>
      </c>
      <c r="I10" s="176">
        <v>2.5</v>
      </c>
    </row>
    <row r="11" spans="1:9" ht="14.25" customHeight="1">
      <c r="A11" s="74" t="s">
        <v>387</v>
      </c>
      <c r="B11" s="173">
        <v>4.1</v>
      </c>
      <c r="C11" s="447">
        <v>3.4</v>
      </c>
      <c r="D11" s="177">
        <v>2.9</v>
      </c>
      <c r="E11" s="175">
        <v>2.4</v>
      </c>
      <c r="F11" s="173">
        <v>3.7</v>
      </c>
      <c r="G11" s="445">
        <v>2.5</v>
      </c>
      <c r="H11" s="176">
        <v>2.5</v>
      </c>
      <c r="I11" s="176">
        <v>2.5</v>
      </c>
    </row>
    <row r="12" spans="1:9" ht="14.25" customHeight="1">
      <c r="A12" s="74" t="s">
        <v>388</v>
      </c>
      <c r="B12" s="173">
        <v>2.4</v>
      </c>
      <c r="C12" s="447">
        <v>1.9</v>
      </c>
      <c r="D12" s="177">
        <v>1.6</v>
      </c>
      <c r="E12" s="175">
        <v>1.7</v>
      </c>
      <c r="F12" s="173">
        <v>1.5</v>
      </c>
      <c r="G12" s="445">
        <v>1.7</v>
      </c>
      <c r="H12" s="176">
        <v>1.1</v>
      </c>
      <c r="I12" s="176">
        <v>1.5</v>
      </c>
    </row>
    <row r="13" spans="1:9" ht="16.5" customHeight="1">
      <c r="A13" s="137" t="s">
        <v>756</v>
      </c>
      <c r="B13" s="23"/>
      <c r="C13" s="23"/>
      <c r="D13" s="23"/>
      <c r="E13" s="23"/>
      <c r="F13" s="23"/>
      <c r="G13" s="23"/>
      <c r="H13" s="23"/>
      <c r="I13" s="23"/>
    </row>
    <row r="14" spans="1:9" ht="11.25" customHeight="1">
      <c r="A14" s="137" t="s">
        <v>757</v>
      </c>
      <c r="B14" s="23"/>
      <c r="C14" s="23"/>
      <c r="D14" s="23"/>
      <c r="E14" s="23"/>
      <c r="F14" s="23"/>
      <c r="G14" s="23"/>
      <c r="H14" s="23"/>
      <c r="I14" s="23"/>
    </row>
  </sheetData>
  <sheetProtection/>
  <mergeCells count="2">
    <mergeCell ref="F2:I2"/>
    <mergeCell ref="B2:E2"/>
  </mergeCells>
  <printOptions/>
  <pageMargins left="0.75" right="0.75" top="1" bottom="1" header="0.5" footer="0.5"/>
  <pageSetup horizontalDpi="1200" verticalDpi="1200" orientation="portrait" paperSize="9" r:id="rId1"/>
  <ignoredErrors>
    <ignoredError sqref="B3:F3" numberStoredAsText="1"/>
  </ignoredErrors>
</worksheet>
</file>

<file path=xl/worksheets/sheet23.xml><?xml version="1.0" encoding="utf-8"?>
<worksheet xmlns="http://schemas.openxmlformats.org/spreadsheetml/2006/main" xmlns:r="http://schemas.openxmlformats.org/officeDocument/2006/relationships">
  <sheetPr>
    <pageSetUpPr fitToPage="1"/>
  </sheetPr>
  <dimension ref="A1:L32"/>
  <sheetViews>
    <sheetView showGridLines="0" showZeros="0" zoomScalePageLayoutView="0" workbookViewId="0" topLeftCell="A1">
      <selection activeCell="D38" sqref="D38"/>
    </sheetView>
  </sheetViews>
  <sheetFormatPr defaultColWidth="8.00390625" defaultRowHeight="12.75"/>
  <cols>
    <col min="1" max="1" width="2.421875" style="125" customWidth="1"/>
    <col min="2" max="2" width="35.57421875" style="125" customWidth="1"/>
    <col min="3" max="22" width="8.00390625" style="125" customWidth="1"/>
    <col min="23" max="23" width="0" style="125" hidden="1" customWidth="1"/>
    <col min="24" max="16384" width="8.00390625" style="125" customWidth="1"/>
  </cols>
  <sheetData>
    <row r="1" spans="1:2" ht="15">
      <c r="A1" s="448"/>
      <c r="B1" s="17" t="s">
        <v>446</v>
      </c>
    </row>
    <row r="2" ht="15">
      <c r="B2" s="17" t="s">
        <v>31</v>
      </c>
    </row>
    <row r="3" spans="2:12" ht="24">
      <c r="B3" s="89" t="s">
        <v>12</v>
      </c>
      <c r="C3" s="75" t="s">
        <v>485</v>
      </c>
      <c r="D3" s="75" t="s">
        <v>518</v>
      </c>
      <c r="E3" s="75" t="s">
        <v>528</v>
      </c>
      <c r="F3" s="75" t="s">
        <v>542</v>
      </c>
      <c r="G3" s="75" t="s">
        <v>577</v>
      </c>
      <c r="H3" s="75" t="s">
        <v>646</v>
      </c>
      <c r="I3" s="75" t="s">
        <v>682</v>
      </c>
      <c r="J3" s="75" t="s">
        <v>695</v>
      </c>
      <c r="K3" s="75" t="s">
        <v>770</v>
      </c>
      <c r="L3" s="14"/>
    </row>
    <row r="4" spans="2:12" ht="12">
      <c r="B4" s="68" t="s">
        <v>14</v>
      </c>
      <c r="C4" s="88">
        <v>2043.44273719814</v>
      </c>
      <c r="D4" s="88">
        <v>2056.82503725005</v>
      </c>
      <c r="E4" s="88">
        <v>1971.3081784163398</v>
      </c>
      <c r="F4" s="88">
        <v>1971.82575670907</v>
      </c>
      <c r="G4" s="88">
        <v>1737.6022503235602</v>
      </c>
      <c r="H4" s="88">
        <v>2283.11333841265</v>
      </c>
      <c r="I4" s="88">
        <v>2180.50858951336</v>
      </c>
      <c r="J4" s="88">
        <v>2009.6692191546401</v>
      </c>
      <c r="K4" s="88">
        <v>2277.5677141034</v>
      </c>
      <c r="L4" s="14"/>
    </row>
    <row r="5" spans="2:12" ht="12">
      <c r="B5" s="68" t="s">
        <v>15</v>
      </c>
      <c r="C5" s="88">
        <v>1529.65893454373</v>
      </c>
      <c r="D5" s="88">
        <v>1780.9722211525898</v>
      </c>
      <c r="E5" s="88">
        <v>1305.96003984097</v>
      </c>
      <c r="F5" s="88">
        <v>1618.95125710687</v>
      </c>
      <c r="G5" s="88">
        <v>1373.2541597264399</v>
      </c>
      <c r="H5" s="88">
        <v>1813.83020906078</v>
      </c>
      <c r="I5" s="88">
        <v>1444.53821170398</v>
      </c>
      <c r="J5" s="88">
        <v>1801.58530926466</v>
      </c>
      <c r="K5" s="88">
        <v>1477.8026012109199</v>
      </c>
      <c r="L5" s="14"/>
    </row>
    <row r="6" spans="2:12" ht="12">
      <c r="B6" s="68" t="s">
        <v>16</v>
      </c>
      <c r="C6" s="88">
        <v>957.201055699324</v>
      </c>
      <c r="D6" s="88">
        <v>729.4813826683461</v>
      </c>
      <c r="E6" s="88">
        <v>912.5859605449859</v>
      </c>
      <c r="F6" s="88">
        <v>866.134086027013</v>
      </c>
      <c r="G6" s="88">
        <v>943.7375566760089</v>
      </c>
      <c r="H6" s="88">
        <v>766.09646586791</v>
      </c>
      <c r="I6" s="88">
        <v>772.389697410137</v>
      </c>
      <c r="J6" s="88">
        <v>901.700896428154</v>
      </c>
      <c r="K6" s="88">
        <v>1354.67276787329</v>
      </c>
      <c r="L6" s="14"/>
    </row>
    <row r="7" spans="2:12" ht="12">
      <c r="B7" s="73" t="s">
        <v>17</v>
      </c>
      <c r="C7" s="88">
        <v>32.221304560642</v>
      </c>
      <c r="D7" s="88">
        <v>199.034530911703</v>
      </c>
      <c r="E7" s="88">
        <v>137.137727372755</v>
      </c>
      <c r="F7" s="88">
        <v>205.04419069436</v>
      </c>
      <c r="G7" s="88">
        <v>46.000428077484</v>
      </c>
      <c r="H7" s="88">
        <v>33.58669532610401</v>
      </c>
      <c r="I7" s="88">
        <v>29.695930654288</v>
      </c>
      <c r="J7" s="88">
        <v>199.556294536087</v>
      </c>
      <c r="K7" s="88">
        <v>11.279204100000001</v>
      </c>
      <c r="L7" s="14"/>
    </row>
    <row r="8" spans="2:12" ht="12">
      <c r="B8" s="97" t="s">
        <v>18</v>
      </c>
      <c r="C8" s="98">
        <v>4562.5240320018365</v>
      </c>
      <c r="D8" s="98">
        <v>4766.313171982689</v>
      </c>
      <c r="E8" s="98">
        <v>4326.991906175051</v>
      </c>
      <c r="F8" s="98">
        <v>4661.955290537313</v>
      </c>
      <c r="G8" s="98">
        <v>4100.594394803493</v>
      </c>
      <c r="H8" s="98">
        <v>4896.626708667444</v>
      </c>
      <c r="I8" s="98">
        <v>4427.132429281765</v>
      </c>
      <c r="J8" s="98">
        <v>4912.511719383541</v>
      </c>
      <c r="K8" s="98">
        <v>5121.3222872876095</v>
      </c>
      <c r="L8" s="14"/>
    </row>
    <row r="9" spans="2:12" ht="12">
      <c r="B9" s="12" t="s">
        <v>19</v>
      </c>
      <c r="C9" s="39">
        <v>-1019.36968411539</v>
      </c>
      <c r="D9" s="39">
        <v>-931.584225817848</v>
      </c>
      <c r="E9" s="39">
        <v>-951.431846993253</v>
      </c>
      <c r="F9" s="39">
        <v>-959.332011650386</v>
      </c>
      <c r="G9" s="39">
        <v>-913.840034093097</v>
      </c>
      <c r="H9" s="39">
        <v>-898.312821165222</v>
      </c>
      <c r="I9" s="39">
        <v>-1016.22669272994</v>
      </c>
      <c r="J9" s="39">
        <v>-1029.82466821821</v>
      </c>
      <c r="K9" s="39">
        <v>-1033.11707129809</v>
      </c>
      <c r="L9" s="14"/>
    </row>
    <row r="10" spans="2:12" ht="12">
      <c r="B10" s="90" t="s">
        <v>20</v>
      </c>
      <c r="C10" s="39">
        <v>-1244.80964138074</v>
      </c>
      <c r="D10" s="39">
        <v>-1294.49646309342</v>
      </c>
      <c r="E10" s="39">
        <v>-1241.5594519879498</v>
      </c>
      <c r="F10" s="39">
        <v>-1265.2804926166</v>
      </c>
      <c r="G10" s="39">
        <v>-1272.34143223657</v>
      </c>
      <c r="H10" s="39">
        <v>-1281.86874271786</v>
      </c>
      <c r="I10" s="39">
        <v>-1205.06659747251</v>
      </c>
      <c r="J10" s="39">
        <v>-1230.3509718593798</v>
      </c>
      <c r="K10" s="39">
        <v>-1283.98084173595</v>
      </c>
      <c r="L10" s="14"/>
    </row>
    <row r="11" spans="2:12" ht="24" customHeight="1">
      <c r="B11" s="99" t="s">
        <v>21</v>
      </c>
      <c r="C11" s="39">
        <v>-13.205118686702999</v>
      </c>
      <c r="D11" s="39">
        <v>-15.396956188488</v>
      </c>
      <c r="E11" s="39">
        <v>-14.872976763842</v>
      </c>
      <c r="F11" s="39">
        <v>-15.646947732554999</v>
      </c>
      <c r="G11" s="39">
        <v>-12.732712706371</v>
      </c>
      <c r="H11" s="39">
        <v>-12.979086213368</v>
      </c>
      <c r="I11" s="39">
        <v>-14.205908143383</v>
      </c>
      <c r="J11" s="39">
        <v>-15.258615891483</v>
      </c>
      <c r="K11" s="39">
        <v>-17.201768801943</v>
      </c>
      <c r="L11" s="14"/>
    </row>
    <row r="12" spans="2:12" ht="12">
      <c r="B12" s="100" t="s">
        <v>22</v>
      </c>
      <c r="C12" s="98">
        <v>-2277.384444182833</v>
      </c>
      <c r="D12" s="98">
        <v>-2241.477645099756</v>
      </c>
      <c r="E12" s="98">
        <v>-2207.864275745045</v>
      </c>
      <c r="F12" s="98">
        <v>-2240.259451999541</v>
      </c>
      <c r="G12" s="98">
        <v>-2198.9141790360377</v>
      </c>
      <c r="H12" s="98">
        <v>-2193.1606500964504</v>
      </c>
      <c r="I12" s="98">
        <v>-2235.499198345833</v>
      </c>
      <c r="J12" s="98">
        <v>-2275.4342559690726</v>
      </c>
      <c r="K12" s="98">
        <v>-2334.2996818359834</v>
      </c>
      <c r="L12" s="14"/>
    </row>
    <row r="13" spans="2:12" ht="12">
      <c r="B13" s="101" t="s">
        <v>23</v>
      </c>
      <c r="C13" s="102">
        <v>2285.1395878190037</v>
      </c>
      <c r="D13" s="102">
        <v>2524.8355268829328</v>
      </c>
      <c r="E13" s="102">
        <v>2119.127630430006</v>
      </c>
      <c r="F13" s="102">
        <v>2421.695838537772</v>
      </c>
      <c r="G13" s="102">
        <v>1901.6802157674551</v>
      </c>
      <c r="H13" s="102">
        <v>2703.466058570994</v>
      </c>
      <c r="I13" s="102">
        <v>2191.6332309359323</v>
      </c>
      <c r="J13" s="102">
        <v>2637.0774634144686</v>
      </c>
      <c r="K13" s="102">
        <v>2787.022605451626</v>
      </c>
      <c r="L13" s="14"/>
    </row>
    <row r="14" spans="2:12" ht="24">
      <c r="B14" s="103" t="s">
        <v>305</v>
      </c>
      <c r="C14" s="300">
        <v>0.54102246</v>
      </c>
      <c r="D14" s="300">
        <v>0.358531170434</v>
      </c>
      <c r="E14" s="300">
        <v>0.147587045566</v>
      </c>
      <c r="F14" s="300">
        <v>0.051447191856</v>
      </c>
      <c r="G14" s="300">
        <v>0.208603276</v>
      </c>
      <c r="H14" s="300">
        <v>0.208603276</v>
      </c>
      <c r="I14" s="300">
        <v>-0.035566364</v>
      </c>
      <c r="J14" s="300">
        <v>0.301298659523</v>
      </c>
      <c r="K14" s="300">
        <v>0.13334084057</v>
      </c>
      <c r="L14" s="14"/>
    </row>
    <row r="15" spans="2:12" ht="12">
      <c r="B15" s="103" t="s">
        <v>585</v>
      </c>
      <c r="C15" s="300"/>
      <c r="D15" s="300"/>
      <c r="E15" s="300"/>
      <c r="F15" s="300"/>
      <c r="G15" s="300">
        <v>-46.107483131200006</v>
      </c>
      <c r="H15" s="88">
        <v>-109.874734849381</v>
      </c>
      <c r="I15" s="88">
        <v>-286.794861971704</v>
      </c>
      <c r="J15" s="88">
        <v>-259.131936475904</v>
      </c>
      <c r="K15" s="88">
        <v>-321.807107265834</v>
      </c>
      <c r="L15" s="14"/>
    </row>
    <row r="16" spans="2:12" ht="12">
      <c r="B16" s="73" t="s">
        <v>24</v>
      </c>
      <c r="C16" s="88">
        <v>-143.724084389276</v>
      </c>
      <c r="D16" s="88">
        <v>-155.327061921255</v>
      </c>
      <c r="E16" s="88">
        <v>-209.738098675469</v>
      </c>
      <c r="F16" s="88">
        <v>-20.222063041</v>
      </c>
      <c r="G16" s="88"/>
      <c r="H16" s="12"/>
      <c r="I16" s="12"/>
      <c r="J16" s="12"/>
      <c r="K16" s="12"/>
      <c r="L16" s="14"/>
    </row>
    <row r="17" spans="2:12" ht="24">
      <c r="B17" s="317" t="s">
        <v>546</v>
      </c>
      <c r="C17" s="595">
        <v>2141.956525889728</v>
      </c>
      <c r="D17" s="595">
        <v>2369.866996132112</v>
      </c>
      <c r="E17" s="595">
        <v>1909.537118800103</v>
      </c>
      <c r="F17" s="595">
        <v>2401.5252226886278</v>
      </c>
      <c r="G17" s="595">
        <v>1855.7813359122551</v>
      </c>
      <c r="H17" s="595">
        <v>2593.7999269976126</v>
      </c>
      <c r="I17" s="595">
        <v>1904.8028026002285</v>
      </c>
      <c r="J17" s="595">
        <v>2378.2468255980875</v>
      </c>
      <c r="K17" s="595">
        <v>2465.348839026362</v>
      </c>
      <c r="L17" s="14"/>
    </row>
    <row r="18" spans="2:12" ht="2.25" customHeight="1">
      <c r="B18" s="100"/>
      <c r="C18" s="98"/>
      <c r="D18" s="98"/>
      <c r="E18" s="98"/>
      <c r="F18" s="98"/>
      <c r="G18" s="98"/>
      <c r="H18" s="98"/>
      <c r="I18" s="98"/>
      <c r="J18" s="98"/>
      <c r="K18" s="98"/>
      <c r="L18" s="14"/>
    </row>
    <row r="19" spans="2:12" ht="12">
      <c r="B19" s="318" t="s">
        <v>544</v>
      </c>
      <c r="C19" s="319">
        <v>0</v>
      </c>
      <c r="D19" s="319">
        <v>0</v>
      </c>
      <c r="E19" s="319">
        <v>0</v>
      </c>
      <c r="F19" s="319">
        <v>0</v>
      </c>
      <c r="G19" s="319">
        <v>0</v>
      </c>
      <c r="H19" s="319">
        <v>0</v>
      </c>
      <c r="I19" s="319">
        <v>0</v>
      </c>
      <c r="J19" s="319">
        <v>0</v>
      </c>
      <c r="K19" s="319">
        <v>0</v>
      </c>
      <c r="L19" s="14"/>
    </row>
    <row r="20" spans="2:12" ht="12">
      <c r="B20" s="104" t="s">
        <v>25</v>
      </c>
      <c r="C20" s="104">
        <v>2141.956525889728</v>
      </c>
      <c r="D20" s="104">
        <v>2369.866996132112</v>
      </c>
      <c r="E20" s="104">
        <v>1909.537118800103</v>
      </c>
      <c r="F20" s="104">
        <v>2401.5252226886278</v>
      </c>
      <c r="G20" s="104">
        <v>1855.7813359122551</v>
      </c>
      <c r="H20" s="104">
        <v>2593.7999269976126</v>
      </c>
      <c r="I20" s="104">
        <v>1904.8028026002285</v>
      </c>
      <c r="J20" s="104">
        <v>2378.2468255980875</v>
      </c>
      <c r="K20" s="104">
        <v>2465.348839026362</v>
      </c>
      <c r="L20" s="14"/>
    </row>
    <row r="21" spans="2:12" ht="12">
      <c r="B21" s="105"/>
      <c r="C21" s="105"/>
      <c r="D21" s="105"/>
      <c r="E21" s="105"/>
      <c r="F21" s="105"/>
      <c r="G21" s="105"/>
      <c r="H21" s="105"/>
      <c r="I21" s="105"/>
      <c r="J21" s="105"/>
      <c r="K21" s="105"/>
      <c r="L21" s="14"/>
    </row>
    <row r="22" spans="2:12" ht="12">
      <c r="B22" s="320" t="s">
        <v>244</v>
      </c>
      <c r="C22" s="321">
        <v>0.4991501257218838</v>
      </c>
      <c r="D22" s="321">
        <v>0.4702749408653203</v>
      </c>
      <c r="E22" s="321">
        <v>0.5102538492374348</v>
      </c>
      <c r="F22" s="321">
        <v>0.4805407414667291</v>
      </c>
      <c r="G22" s="321">
        <v>0.5362427900263989</v>
      </c>
      <c r="H22" s="321">
        <v>0.4478921471008542</v>
      </c>
      <c r="I22" s="321">
        <v>0.5049542190244597</v>
      </c>
      <c r="J22" s="321">
        <v>0.46319161885981436</v>
      </c>
      <c r="K22" s="321">
        <v>0.4558001919992994</v>
      </c>
      <c r="L22" s="14"/>
    </row>
    <row r="23" spans="2:12" ht="12">
      <c r="B23" s="322" t="s">
        <v>245</v>
      </c>
      <c r="C23" s="323">
        <v>66.1133828159807</v>
      </c>
      <c r="D23" s="323">
        <v>66.1935918047244</v>
      </c>
      <c r="E23" s="323">
        <v>65.97761546624699</v>
      </c>
      <c r="F23" s="323">
        <v>64.9388459309511</v>
      </c>
      <c r="G23" s="323">
        <v>62.9991563355387</v>
      </c>
      <c r="H23" s="323">
        <v>63.84218534886214</v>
      </c>
      <c r="I23" s="323">
        <v>64.4478940870532</v>
      </c>
      <c r="J23" s="323">
        <v>63.82495521420654</v>
      </c>
      <c r="K23" s="323">
        <v>63.80039025243586</v>
      </c>
      <c r="L23" s="14"/>
    </row>
    <row r="24" spans="2:12" ht="12">
      <c r="B24" s="324" t="s">
        <v>246</v>
      </c>
      <c r="C24" s="325"/>
      <c r="D24" s="325"/>
      <c r="E24" s="325"/>
      <c r="F24" s="325"/>
      <c r="G24" s="325"/>
      <c r="H24" s="325"/>
      <c r="I24" s="325"/>
      <c r="J24" s="325"/>
      <c r="K24" s="325"/>
      <c r="L24" s="14"/>
    </row>
    <row r="25" spans="2:12" ht="12">
      <c r="B25" s="324" t="s">
        <v>247</v>
      </c>
      <c r="C25" s="323">
        <v>9.719666014028922</v>
      </c>
      <c r="D25" s="323">
        <v>10.740627311740122</v>
      </c>
      <c r="E25" s="323">
        <v>8.682658983532056</v>
      </c>
      <c r="F25" s="323">
        <v>11.094400531426786</v>
      </c>
      <c r="G25" s="323">
        <v>8.836573619876155</v>
      </c>
      <c r="H25" s="323">
        <v>12.18849219911849</v>
      </c>
      <c r="I25" s="323">
        <v>8.866710834774468</v>
      </c>
      <c r="J25" s="323">
        <v>11.178606319188106</v>
      </c>
      <c r="K25" s="323">
        <v>11.824328060646364</v>
      </c>
      <c r="L25" s="14"/>
    </row>
    <row r="26" spans="2:12" ht="12">
      <c r="B26" s="322" t="s">
        <v>248</v>
      </c>
      <c r="C26" s="323">
        <v>9.719666014028922</v>
      </c>
      <c r="D26" s="323">
        <v>10.230354096780225</v>
      </c>
      <c r="E26" s="323">
        <v>9.715370172501883</v>
      </c>
      <c r="F26" s="323">
        <v>10.055585471698107</v>
      </c>
      <c r="G26" s="323">
        <v>8.836573619671187</v>
      </c>
      <c r="H26" s="323">
        <v>10.52367188273551</v>
      </c>
      <c r="I26" s="323">
        <v>9.96541961279187</v>
      </c>
      <c r="J26" s="323">
        <v>10.268936999805058</v>
      </c>
      <c r="K26" s="323">
        <v>11.824328060912476</v>
      </c>
      <c r="L26" s="14"/>
    </row>
    <row r="27" spans="2:12" ht="12">
      <c r="B27" s="326" t="s">
        <v>447</v>
      </c>
      <c r="C27" s="327">
        <v>376</v>
      </c>
      <c r="D27" s="327">
        <v>377</v>
      </c>
      <c r="E27" s="327">
        <v>374</v>
      </c>
      <c r="F27" s="327">
        <v>376</v>
      </c>
      <c r="G27" s="327">
        <v>356</v>
      </c>
      <c r="H27" s="327">
        <v>370.654</v>
      </c>
      <c r="I27" s="327">
        <v>369.43821403171233</v>
      </c>
      <c r="J27" s="327">
        <v>360.437</v>
      </c>
      <c r="K27" s="327">
        <v>373.297671478247</v>
      </c>
      <c r="L27" s="14"/>
    </row>
    <row r="28" spans="2:11" ht="12">
      <c r="B28" s="326" t="s">
        <v>448</v>
      </c>
      <c r="C28" s="327">
        <v>577.92483735785</v>
      </c>
      <c r="D28" s="327">
        <v>567.6569711679119</v>
      </c>
      <c r="E28" s="327">
        <v>566.915600321034</v>
      </c>
      <c r="F28" s="327">
        <v>560.916485763441</v>
      </c>
      <c r="G28" s="327">
        <v>617.688777958558</v>
      </c>
      <c r="H28" s="327">
        <v>605.265908046122</v>
      </c>
      <c r="I28" s="327">
        <v>605.265908046122</v>
      </c>
      <c r="J28" s="327">
        <v>600.152744335905</v>
      </c>
      <c r="K28" s="327">
        <v>617.927609590525</v>
      </c>
    </row>
    <row r="29" spans="2:11" ht="12">
      <c r="B29" s="326" t="s">
        <v>645</v>
      </c>
      <c r="C29" s="327">
        <v>469.12091828280995</v>
      </c>
      <c r="D29" s="327">
        <v>476.41095155495196</v>
      </c>
      <c r="E29" s="327">
        <v>442.849445466524</v>
      </c>
      <c r="F29" s="327">
        <v>468.9216651580721</v>
      </c>
      <c r="G29" s="327">
        <v>484.53904180577194</v>
      </c>
      <c r="H29" s="327">
        <v>497.42847521565903</v>
      </c>
      <c r="I29" s="327">
        <v>497.42847521565903</v>
      </c>
      <c r="J29" s="327">
        <v>472.795824761473</v>
      </c>
      <c r="K29" s="327">
        <v>496.1724858393201</v>
      </c>
    </row>
    <row r="30" spans="2:11" ht="12">
      <c r="B30" s="326" t="s">
        <v>249</v>
      </c>
      <c r="C30" s="327">
        <v>2065.91</v>
      </c>
      <c r="D30" s="327">
        <v>2049.55</v>
      </c>
      <c r="E30" s="327">
        <v>2031.2200000000003</v>
      </c>
      <c r="F30" s="327">
        <v>2028.426</v>
      </c>
      <c r="G30" s="327">
        <v>1971.446</v>
      </c>
      <c r="H30" s="327">
        <v>1993.4242</v>
      </c>
      <c r="I30" s="327">
        <v>1989.9345089999997</v>
      </c>
      <c r="J30" s="327">
        <v>1996.5123142900002</v>
      </c>
      <c r="K30" s="327">
        <v>2045.1266</v>
      </c>
    </row>
    <row r="31" spans="2:11" ht="12">
      <c r="B31" s="72" t="s">
        <v>750</v>
      </c>
      <c r="C31" s="12"/>
      <c r="D31" s="12"/>
      <c r="E31" s="12"/>
      <c r="F31" s="12"/>
      <c r="G31" s="12"/>
      <c r="H31" s="12"/>
      <c r="I31" s="12"/>
      <c r="J31" s="12"/>
      <c r="K31" s="12"/>
    </row>
    <row r="32" spans="2:11" ht="12">
      <c r="B32" s="72"/>
      <c r="C32" s="12"/>
      <c r="D32" s="12"/>
      <c r="E32" s="12"/>
      <c r="F32" s="12"/>
      <c r="G32" s="12"/>
      <c r="H32" s="12"/>
      <c r="I32" s="12"/>
      <c r="J32" s="12"/>
      <c r="K32" s="12"/>
    </row>
  </sheetData>
  <sheetProtection/>
  <printOptions horizontalCentered="1"/>
  <pageMargins left="0.3937007874015748" right="0.7086614173228347" top="0.8661417322834646" bottom="0.5511811023622047" header="0.31496062992125984" footer="0.31496062992125984"/>
  <pageSetup fitToHeight="1" fitToWidth="1" horizontalDpi="600" verticalDpi="600" orientation="landscape" paperSize="9" r:id="rId1"/>
  <headerFooter alignWithMargins="0">
    <oddFooter>&amp;L&amp;F&amp;C&amp;D&amp;R&amp;P</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K32"/>
  <sheetViews>
    <sheetView showGridLines="0" showZeros="0" zoomScalePageLayoutView="0" workbookViewId="0" topLeftCell="A1">
      <selection activeCell="N21" sqref="N21"/>
    </sheetView>
  </sheetViews>
  <sheetFormatPr defaultColWidth="8.00390625" defaultRowHeight="12.75"/>
  <cols>
    <col min="1" max="1" width="2.421875" style="125" customWidth="1"/>
    <col min="2" max="2" width="36.28125" style="125" bestFit="1" customWidth="1"/>
    <col min="3" max="23" width="8.00390625" style="124" customWidth="1"/>
    <col min="24" max="27" width="8.00390625" style="125" customWidth="1"/>
    <col min="28" max="28" width="0" style="125" hidden="1" customWidth="1"/>
    <col min="29" max="16384" width="8.00390625" style="125" customWidth="1"/>
  </cols>
  <sheetData>
    <row r="1" spans="1:2" ht="15">
      <c r="A1" s="448"/>
      <c r="B1" s="17" t="s">
        <v>449</v>
      </c>
    </row>
    <row r="2" ht="15">
      <c r="B2" s="17" t="s">
        <v>31</v>
      </c>
    </row>
    <row r="3" spans="2:11" ht="24">
      <c r="B3" s="89" t="s">
        <v>12</v>
      </c>
      <c r="C3" s="75" t="s">
        <v>485</v>
      </c>
      <c r="D3" s="75" t="s">
        <v>518</v>
      </c>
      <c r="E3" s="75" t="s">
        <v>528</v>
      </c>
      <c r="F3" s="75" t="s">
        <v>542</v>
      </c>
      <c r="G3" s="75" t="s">
        <v>577</v>
      </c>
      <c r="H3" s="75" t="s">
        <v>646</v>
      </c>
      <c r="I3" s="75" t="s">
        <v>682</v>
      </c>
      <c r="J3" s="75" t="s">
        <v>695</v>
      </c>
      <c r="K3" s="75" t="s">
        <v>770</v>
      </c>
    </row>
    <row r="4" spans="2:11" ht="12">
      <c r="B4" s="68" t="s">
        <v>14</v>
      </c>
      <c r="C4" s="88">
        <v>2330.49896589959</v>
      </c>
      <c r="D4" s="88">
        <v>2376.33086011854</v>
      </c>
      <c r="E4" s="88">
        <v>2415.4882133272404</v>
      </c>
      <c r="F4" s="88">
        <v>2320.0641712344</v>
      </c>
      <c r="G4" s="88">
        <v>2285.98206882326</v>
      </c>
      <c r="H4" s="88">
        <v>2362.93537608789</v>
      </c>
      <c r="I4" s="88">
        <v>2452.98237868447</v>
      </c>
      <c r="J4" s="88">
        <v>2370.66237201002</v>
      </c>
      <c r="K4" s="88">
        <v>2772.3250997100004</v>
      </c>
    </row>
    <row r="5" spans="2:11" ht="12">
      <c r="B5" s="68" t="s">
        <v>15</v>
      </c>
      <c r="C5" s="88">
        <v>1392.55833899807</v>
      </c>
      <c r="D5" s="88">
        <v>1471.56408870095</v>
      </c>
      <c r="E5" s="88">
        <v>1341.64283252985</v>
      </c>
      <c r="F5" s="88">
        <v>1472.2253718915</v>
      </c>
      <c r="G5" s="88">
        <v>1326.265900681</v>
      </c>
      <c r="H5" s="88">
        <v>1444.81019393695</v>
      </c>
      <c r="I5" s="88">
        <v>1387.29421278889</v>
      </c>
      <c r="J5" s="88">
        <v>1311.80306643881</v>
      </c>
      <c r="K5" s="88">
        <v>1283.8418768800002</v>
      </c>
    </row>
    <row r="6" spans="2:11" ht="12">
      <c r="B6" s="68" t="s">
        <v>16</v>
      </c>
      <c r="C6" s="88">
        <v>107.773117093319</v>
      </c>
      <c r="D6" s="88">
        <v>121.91725017797299</v>
      </c>
      <c r="E6" s="88">
        <v>97.863835438702</v>
      </c>
      <c r="F6" s="88">
        <v>113.195406509504</v>
      </c>
      <c r="G6" s="88">
        <v>97.766310675139</v>
      </c>
      <c r="H6" s="88">
        <v>111.25622695410101</v>
      </c>
      <c r="I6" s="88">
        <v>100.8876201195</v>
      </c>
      <c r="J6" s="88">
        <v>118.661968583345</v>
      </c>
      <c r="K6" s="88">
        <v>146.70745345</v>
      </c>
    </row>
    <row r="7" spans="2:11" ht="12">
      <c r="B7" s="73" t="s">
        <v>17</v>
      </c>
      <c r="C7" s="88">
        <v>14.28203081203</v>
      </c>
      <c r="D7" s="88">
        <v>14.716600128777</v>
      </c>
      <c r="E7" s="88">
        <v>34.952557291409995</v>
      </c>
      <c r="F7" s="88">
        <v>23.297634854887</v>
      </c>
      <c r="G7" s="88">
        <v>7.215432043831</v>
      </c>
      <c r="H7" s="88">
        <v>29.249612839777</v>
      </c>
      <c r="I7" s="88">
        <v>4.7610600739</v>
      </c>
      <c r="J7" s="88">
        <v>5.316548287949</v>
      </c>
      <c r="K7" s="88">
        <v>6.7637583800000005</v>
      </c>
    </row>
    <row r="8" spans="2:11" ht="12">
      <c r="B8" s="97" t="s">
        <v>18</v>
      </c>
      <c r="C8" s="98">
        <v>3845.112452803009</v>
      </c>
      <c r="D8" s="98">
        <v>3984.52879912624</v>
      </c>
      <c r="E8" s="98">
        <v>3889.9474385872027</v>
      </c>
      <c r="F8" s="98">
        <v>3928.782584490291</v>
      </c>
      <c r="G8" s="98">
        <v>3717.2297122232294</v>
      </c>
      <c r="H8" s="98">
        <v>3948.251409818718</v>
      </c>
      <c r="I8" s="98">
        <v>3945.9252716667597</v>
      </c>
      <c r="J8" s="98">
        <v>3806.443955320124</v>
      </c>
      <c r="K8" s="98">
        <v>4209.63818842</v>
      </c>
    </row>
    <row r="9" spans="2:11" ht="12">
      <c r="B9" s="12" t="s">
        <v>19</v>
      </c>
      <c r="C9" s="88">
        <v>-853.5535974619311</v>
      </c>
      <c r="D9" s="88">
        <v>-813.6760857746619</v>
      </c>
      <c r="E9" s="88">
        <v>-803.803529005214</v>
      </c>
      <c r="F9" s="88">
        <v>-826.534911815045</v>
      </c>
      <c r="G9" s="88">
        <v>-839.613926929125</v>
      </c>
      <c r="H9" s="88">
        <v>-821.668183704259</v>
      </c>
      <c r="I9" s="88">
        <v>-837.8924350397</v>
      </c>
      <c r="J9" s="88">
        <v>-853.607326459027</v>
      </c>
      <c r="K9" s="88">
        <v>-871.71276042</v>
      </c>
    </row>
    <row r="10" spans="2:11" ht="12">
      <c r="B10" s="90" t="s">
        <v>20</v>
      </c>
      <c r="C10" s="88">
        <v>-925.778815388427</v>
      </c>
      <c r="D10" s="88">
        <v>-985.2183505134379</v>
      </c>
      <c r="E10" s="88">
        <v>-944.287874117012</v>
      </c>
      <c r="F10" s="88">
        <v>-1016.79259187637</v>
      </c>
      <c r="G10" s="88">
        <v>-896.2133581579631</v>
      </c>
      <c r="H10" s="88">
        <v>-930.880360715901</v>
      </c>
      <c r="I10" s="88">
        <v>-911.302830317828</v>
      </c>
      <c r="J10" s="88">
        <v>-996.848345449651</v>
      </c>
      <c r="K10" s="88">
        <v>-960.51081188</v>
      </c>
    </row>
    <row r="11" spans="2:11" ht="24">
      <c r="B11" s="99" t="s">
        <v>21</v>
      </c>
      <c r="C11" s="88">
        <v>-15.17953454</v>
      </c>
      <c r="D11" s="88">
        <v>-14.234594580000001</v>
      </c>
      <c r="E11" s="88">
        <v>-13.77318446</v>
      </c>
      <c r="F11" s="88">
        <v>-13.431464270000001</v>
      </c>
      <c r="G11" s="88">
        <v>-14.158569333523001</v>
      </c>
      <c r="H11" s="88">
        <v>-14.499860651716999</v>
      </c>
      <c r="I11" s="88">
        <v>-14.3661277745</v>
      </c>
      <c r="J11" s="88">
        <v>-15.016929040094999</v>
      </c>
      <c r="K11" s="88">
        <v>-13.602367169999999</v>
      </c>
    </row>
    <row r="12" spans="2:11" ht="12">
      <c r="B12" s="100" t="s">
        <v>22</v>
      </c>
      <c r="C12" s="98">
        <v>-1794.5119473903583</v>
      </c>
      <c r="D12" s="98">
        <v>-1813.1290308680998</v>
      </c>
      <c r="E12" s="98">
        <v>-1761.864587582226</v>
      </c>
      <c r="F12" s="98">
        <v>-1856.7589679614152</v>
      </c>
      <c r="G12" s="98">
        <v>-1749.985854420611</v>
      </c>
      <c r="H12" s="98">
        <v>-1767.048405071877</v>
      </c>
      <c r="I12" s="98">
        <v>-1763.5613931320281</v>
      </c>
      <c r="J12" s="98">
        <v>-1865.472600948773</v>
      </c>
      <c r="K12" s="98">
        <v>-1845.8259394699999</v>
      </c>
    </row>
    <row r="13" spans="2:11" ht="12">
      <c r="B13" s="101" t="s">
        <v>23</v>
      </c>
      <c r="C13" s="102">
        <v>2050.600505412651</v>
      </c>
      <c r="D13" s="102">
        <v>2171.3997682581403</v>
      </c>
      <c r="E13" s="102">
        <v>2128.082851004977</v>
      </c>
      <c r="F13" s="102">
        <v>2072.0236165288757</v>
      </c>
      <c r="G13" s="102">
        <v>1967.2438578026183</v>
      </c>
      <c r="H13" s="102">
        <v>2181.203004746841</v>
      </c>
      <c r="I13" s="102">
        <v>2182.3638785347316</v>
      </c>
      <c r="J13" s="102">
        <v>1940.971354371351</v>
      </c>
      <c r="K13" s="102">
        <v>2363.81224895</v>
      </c>
    </row>
    <row r="14" spans="2:11" ht="24">
      <c r="B14" s="103" t="s">
        <v>305</v>
      </c>
      <c r="C14" s="300">
        <v>0.0013006</v>
      </c>
      <c r="D14" s="300">
        <v>0.0764936</v>
      </c>
      <c r="E14" s="300">
        <v>-0.2587023</v>
      </c>
      <c r="F14" s="300">
        <v>-0.0118671</v>
      </c>
      <c r="G14" s="300">
        <v>-0.0252896</v>
      </c>
      <c r="H14" s="300">
        <v>-0.12218000000000001</v>
      </c>
      <c r="I14" s="300">
        <v>-0.12218000000000001</v>
      </c>
      <c r="J14" s="300">
        <v>0.45995620000000004</v>
      </c>
      <c r="K14" s="300">
        <v>0</v>
      </c>
    </row>
    <row r="15" spans="2:11" ht="12">
      <c r="B15" s="103" t="s">
        <v>585</v>
      </c>
      <c r="C15" s="300"/>
      <c r="D15" s="300"/>
      <c r="E15" s="300"/>
      <c r="F15" s="300"/>
      <c r="G15" s="300">
        <v>-87.18115149</v>
      </c>
      <c r="H15" s="88">
        <v>-128.20648151</v>
      </c>
      <c r="I15" s="88">
        <v>-96.66715864</v>
      </c>
      <c r="J15" s="88">
        <v>-114.99565102999999</v>
      </c>
      <c r="K15" s="88">
        <v>-70.74294943</v>
      </c>
    </row>
    <row r="16" spans="2:11" ht="12">
      <c r="B16" s="73" t="s">
        <v>24</v>
      </c>
      <c r="C16" s="88">
        <v>-81.1780665</v>
      </c>
      <c r="D16" s="88">
        <v>-48.42694365</v>
      </c>
      <c r="E16" s="88">
        <v>-86.20806334</v>
      </c>
      <c r="F16" s="88">
        <v>-60.01864039</v>
      </c>
      <c r="G16" s="88"/>
      <c r="H16" s="12"/>
      <c r="I16" s="12"/>
      <c r="J16" s="12"/>
      <c r="K16" s="12"/>
    </row>
    <row r="17" spans="2:11" ht="24">
      <c r="B17" s="317" t="s">
        <v>565</v>
      </c>
      <c r="C17" s="595">
        <v>1969.4237395126506</v>
      </c>
      <c r="D17" s="595">
        <v>2123.0493182081404</v>
      </c>
      <c r="E17" s="595">
        <v>2041.6160853649767</v>
      </c>
      <c r="F17" s="595">
        <v>2011.9931090388757</v>
      </c>
      <c r="G17" s="595">
        <v>1880.0374167126183</v>
      </c>
      <c r="H17" s="595">
        <v>2052.874343236841</v>
      </c>
      <c r="I17" s="595">
        <v>2085.574539894732</v>
      </c>
      <c r="J17" s="595">
        <v>1826.435659541351</v>
      </c>
      <c r="K17" s="595">
        <v>2293.06929952</v>
      </c>
    </row>
    <row r="18" spans="2:11" ht="2.25" customHeight="1">
      <c r="B18" s="100"/>
      <c r="C18" s="98"/>
      <c r="D18" s="98"/>
      <c r="E18" s="98"/>
      <c r="F18" s="98"/>
      <c r="G18" s="98"/>
      <c r="H18" s="98"/>
      <c r="I18" s="98"/>
      <c r="J18" s="98"/>
      <c r="K18" s="98"/>
    </row>
    <row r="19" spans="2:11" ht="12">
      <c r="B19" s="318" t="s">
        <v>544</v>
      </c>
      <c r="C19" s="319">
        <v>0</v>
      </c>
      <c r="D19" s="319">
        <v>0</v>
      </c>
      <c r="E19" s="319">
        <v>0</v>
      </c>
      <c r="F19" s="319">
        <v>0</v>
      </c>
      <c r="G19" s="319">
        <v>0</v>
      </c>
      <c r="H19" s="319">
        <v>0</v>
      </c>
      <c r="I19" s="319">
        <v>0</v>
      </c>
      <c r="J19" s="319">
        <v>0</v>
      </c>
      <c r="K19" s="319">
        <v>0</v>
      </c>
    </row>
    <row r="20" spans="2:11" ht="12">
      <c r="B20" s="104" t="s">
        <v>25</v>
      </c>
      <c r="C20" s="104">
        <v>1969.4237395126506</v>
      </c>
      <c r="D20" s="104">
        <v>2123.0493182081404</v>
      </c>
      <c r="E20" s="104">
        <v>2041.6160853649767</v>
      </c>
      <c r="F20" s="104">
        <v>2011.9931090388757</v>
      </c>
      <c r="G20" s="104">
        <v>1880.0374167126183</v>
      </c>
      <c r="H20" s="104">
        <v>2052.874343236841</v>
      </c>
      <c r="I20" s="104">
        <v>2085.574539894732</v>
      </c>
      <c r="J20" s="104">
        <v>1826.435659541351</v>
      </c>
      <c r="K20" s="104">
        <v>2293.06929952</v>
      </c>
    </row>
    <row r="21" spans="2:11" ht="12">
      <c r="B21" s="12"/>
      <c r="C21" s="12"/>
      <c r="D21" s="12"/>
      <c r="E21" s="12"/>
      <c r="F21" s="12"/>
      <c r="G21" s="12"/>
      <c r="H21" s="12"/>
      <c r="I21" s="12"/>
      <c r="J21" s="12"/>
      <c r="K21" s="12"/>
    </row>
    <row r="22" spans="2:11" ht="12">
      <c r="B22" s="596" t="s">
        <v>244</v>
      </c>
      <c r="C22" s="597">
        <v>0.4666994709302183</v>
      </c>
      <c r="D22" s="597">
        <v>0.4550422703095276</v>
      </c>
      <c r="E22" s="597">
        <v>0.4529276077370652</v>
      </c>
      <c r="F22" s="597">
        <v>0.472604153584718</v>
      </c>
      <c r="G22" s="597">
        <v>0.4707768929819422</v>
      </c>
      <c r="H22" s="597">
        <v>0.4475521494597554</v>
      </c>
      <c r="I22" s="597">
        <v>0.4469322837396511</v>
      </c>
      <c r="J22" s="597">
        <v>0.49008277091311747</v>
      </c>
      <c r="K22" s="597">
        <v>0.4384761485078584</v>
      </c>
    </row>
    <row r="23" spans="2:11" ht="12">
      <c r="B23" s="598" t="s">
        <v>245</v>
      </c>
      <c r="C23" s="599">
        <v>40.38023237938749</v>
      </c>
      <c r="D23" s="599">
        <v>41.098727403108995</v>
      </c>
      <c r="E23" s="599">
        <v>40.4115941671568</v>
      </c>
      <c r="F23" s="599">
        <v>40.655556145078</v>
      </c>
      <c r="G23" s="599">
        <v>41.0628888754885</v>
      </c>
      <c r="H23" s="599">
        <v>42.017997034543434</v>
      </c>
      <c r="I23" s="599">
        <v>43.10687986063363</v>
      </c>
      <c r="J23" s="599">
        <v>43.21591255575783</v>
      </c>
      <c r="K23" s="599">
        <v>45.04326130786874</v>
      </c>
    </row>
    <row r="24" spans="2:11" ht="12">
      <c r="B24" s="600" t="s">
        <v>246</v>
      </c>
      <c r="C24" s="601"/>
      <c r="D24" s="601"/>
      <c r="E24" s="601"/>
      <c r="F24" s="601"/>
      <c r="G24" s="601"/>
      <c r="H24" s="597"/>
      <c r="I24" s="597"/>
      <c r="J24" s="597"/>
      <c r="K24" s="597"/>
    </row>
    <row r="25" spans="2:11" ht="12">
      <c r="B25" s="600" t="s">
        <v>247</v>
      </c>
      <c r="C25" s="599">
        <v>14.628444790177594</v>
      </c>
      <c r="D25" s="599">
        <v>15.497187875258133</v>
      </c>
      <c r="E25" s="599">
        <v>15.156165903182012</v>
      </c>
      <c r="F25" s="599">
        <v>14.846628356472234</v>
      </c>
      <c r="G25" s="599">
        <v>13.733507976113486</v>
      </c>
      <c r="H25" s="602">
        <v>14.657799361181457</v>
      </c>
      <c r="I25" s="602">
        <v>14.514443262682134</v>
      </c>
      <c r="J25" s="602">
        <v>12.67891074046988</v>
      </c>
      <c r="K25" s="602">
        <v>15.577895234032297</v>
      </c>
    </row>
    <row r="26" spans="2:11" ht="12">
      <c r="B26" s="598" t="s">
        <v>248</v>
      </c>
      <c r="C26" s="599">
        <v>14.628444790177594</v>
      </c>
      <c r="D26" s="599">
        <v>15.068207832854876</v>
      </c>
      <c r="E26" s="599">
        <v>15.097369591899863</v>
      </c>
      <c r="F26" s="599">
        <v>15.034654930801267</v>
      </c>
      <c r="G26" s="599">
        <v>13.73350797594241</v>
      </c>
      <c r="H26" s="602">
        <v>14.20096655279922</v>
      </c>
      <c r="I26" s="602">
        <v>14.308053026662733</v>
      </c>
      <c r="J26" s="602">
        <v>13.892449062738889</v>
      </c>
      <c r="K26" s="602">
        <v>15.577895234332749</v>
      </c>
    </row>
    <row r="27" spans="2:11" ht="12">
      <c r="B27" s="603" t="s">
        <v>447</v>
      </c>
      <c r="C27" s="604">
        <v>117</v>
      </c>
      <c r="D27" s="604">
        <v>121</v>
      </c>
      <c r="E27" s="604">
        <v>120</v>
      </c>
      <c r="F27" s="604">
        <v>120</v>
      </c>
      <c r="G27" s="604">
        <v>124</v>
      </c>
      <c r="H27" s="605">
        <v>127.094</v>
      </c>
      <c r="I27" s="605">
        <v>127.93851280240496</v>
      </c>
      <c r="J27" s="605">
        <v>219.814</v>
      </c>
      <c r="K27" s="605">
        <v>225.036201745077</v>
      </c>
    </row>
    <row r="28" spans="2:11" ht="12">
      <c r="B28" s="603" t="s">
        <v>448</v>
      </c>
      <c r="C28" s="605">
        <v>730.155753803553</v>
      </c>
      <c r="D28" s="605">
        <v>737.7221734452289</v>
      </c>
      <c r="E28" s="605">
        <v>743.8932531524291</v>
      </c>
      <c r="F28" s="605">
        <v>756.070710244016</v>
      </c>
      <c r="G28" s="605">
        <v>765.8432198755311</v>
      </c>
      <c r="H28" s="605">
        <v>774.504001866035</v>
      </c>
      <c r="I28" s="605">
        <v>774.504001866035</v>
      </c>
      <c r="J28" s="605">
        <v>781.215259488514</v>
      </c>
      <c r="K28" s="605">
        <v>793.352226910505</v>
      </c>
    </row>
    <row r="29" spans="2:11" ht="12">
      <c r="B29" s="603" t="s">
        <v>645</v>
      </c>
      <c r="C29" s="605">
        <v>377.64775421171896</v>
      </c>
      <c r="D29" s="605">
        <v>371.17318898275295</v>
      </c>
      <c r="E29" s="605">
        <v>383.771652395083</v>
      </c>
      <c r="F29" s="605">
        <v>387.114229375054</v>
      </c>
      <c r="G29" s="605">
        <v>401.909842966275</v>
      </c>
      <c r="H29" s="605">
        <v>407.04982810832405</v>
      </c>
      <c r="I29" s="605">
        <v>407.04982810832405</v>
      </c>
      <c r="J29" s="605">
        <v>420.82978073137497</v>
      </c>
      <c r="K29" s="605">
        <v>430.22880317676197</v>
      </c>
    </row>
    <row r="30" spans="2:11" ht="12">
      <c r="B30" s="603" t="s">
        <v>290</v>
      </c>
      <c r="C30" s="604">
        <v>3510.45</v>
      </c>
      <c r="D30" s="604">
        <v>3548.92</v>
      </c>
      <c r="E30" s="604">
        <v>3484.7200000000003</v>
      </c>
      <c r="F30" s="604">
        <v>3548.2200000000003</v>
      </c>
      <c r="G30" s="604">
        <v>3559.31</v>
      </c>
      <c r="H30" s="604">
        <v>3605.5699999999997</v>
      </c>
      <c r="I30" s="604">
        <v>3583.225676</v>
      </c>
      <c r="J30" s="604">
        <v>3594.02</v>
      </c>
      <c r="K30" s="604">
        <v>3577.63</v>
      </c>
    </row>
    <row r="31" spans="2:11" ht="12">
      <c r="B31" s="72" t="s">
        <v>644</v>
      </c>
      <c r="C31" s="12"/>
      <c r="D31" s="12"/>
      <c r="E31" s="12"/>
      <c r="F31" s="12"/>
      <c r="G31" s="12"/>
      <c r="H31" s="12"/>
      <c r="I31" s="71"/>
      <c r="J31" s="71"/>
      <c r="K31" s="71"/>
    </row>
    <row r="32" spans="2:11" ht="12">
      <c r="B32" s="72"/>
      <c r="C32" s="12"/>
      <c r="D32" s="12"/>
      <c r="E32" s="12"/>
      <c r="F32" s="12"/>
      <c r="G32" s="12"/>
      <c r="H32" s="12"/>
      <c r="I32" s="71"/>
      <c r="J32" s="71"/>
      <c r="K32" s="71"/>
    </row>
  </sheetData>
  <sheetProtection/>
  <printOptions horizontalCentered="1"/>
  <pageMargins left="0.3937007874015748" right="0.7086614173228347" top="0.8661417322834646" bottom="0.5511811023622047" header="0.31496062992125984" footer="0.31496062992125984"/>
  <pageSetup fitToHeight="1" fitToWidth="1" horizontalDpi="600" verticalDpi="600" orientation="landscape" paperSize="9" r:id="rId1"/>
  <headerFooter alignWithMargins="0">
    <oddFooter>&amp;L&amp;F&amp;C&amp;D&amp;R&amp;P</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K33"/>
  <sheetViews>
    <sheetView showGridLines="0" showZeros="0" zoomScalePageLayoutView="0" workbookViewId="0" topLeftCell="A1">
      <selection activeCell="B37" sqref="B37"/>
    </sheetView>
  </sheetViews>
  <sheetFormatPr defaultColWidth="8.00390625" defaultRowHeight="12.75"/>
  <cols>
    <col min="1" max="1" width="2.421875" style="125" customWidth="1"/>
    <col min="2" max="2" width="29.8515625" style="125" customWidth="1"/>
    <col min="3" max="22" width="8.00390625" style="124" customWidth="1"/>
    <col min="23" max="26" width="8.00390625" style="125" customWidth="1"/>
    <col min="27" max="27" width="0" style="125" hidden="1" customWidth="1"/>
    <col min="28" max="16384" width="8.00390625" style="125" customWidth="1"/>
  </cols>
  <sheetData>
    <row r="1" spans="1:2" ht="15">
      <c r="A1" s="448"/>
      <c r="B1" s="17" t="s">
        <v>32</v>
      </c>
    </row>
    <row r="2" spans="2:11" ht="15">
      <c r="B2" s="18" t="s">
        <v>31</v>
      </c>
      <c r="C2" s="216"/>
      <c r="D2" s="216"/>
      <c r="E2" s="216"/>
      <c r="F2" s="216"/>
      <c r="G2" s="216"/>
      <c r="H2" s="216"/>
      <c r="I2" s="216"/>
      <c r="J2" s="216"/>
      <c r="K2" s="216"/>
    </row>
    <row r="3" spans="2:11" ht="24">
      <c r="B3" s="89" t="s">
        <v>12</v>
      </c>
      <c r="C3" s="606" t="s">
        <v>485</v>
      </c>
      <c r="D3" s="606" t="s">
        <v>518</v>
      </c>
      <c r="E3" s="606" t="s">
        <v>528</v>
      </c>
      <c r="F3" s="606" t="s">
        <v>542</v>
      </c>
      <c r="G3" s="606" t="s">
        <v>577</v>
      </c>
      <c r="H3" s="606" t="s">
        <v>646</v>
      </c>
      <c r="I3" s="606" t="s">
        <v>682</v>
      </c>
      <c r="J3" s="606" t="s">
        <v>695</v>
      </c>
      <c r="K3" s="607" t="s">
        <v>770</v>
      </c>
    </row>
    <row r="4" spans="2:11" ht="12">
      <c r="B4" s="68" t="s">
        <v>14</v>
      </c>
      <c r="C4" s="608">
        <v>551.0360388065051</v>
      </c>
      <c r="D4" s="608">
        <v>578.0752032416419</v>
      </c>
      <c r="E4" s="608">
        <v>602.8606459929059</v>
      </c>
      <c r="F4" s="608">
        <v>640.6334090018149</v>
      </c>
      <c r="G4" s="608">
        <v>646.25581093992</v>
      </c>
      <c r="H4" s="608">
        <v>706.36620107488</v>
      </c>
      <c r="I4" s="608">
        <v>735.3269932856</v>
      </c>
      <c r="J4" s="608">
        <v>749.25435579266</v>
      </c>
      <c r="K4" s="608">
        <v>762.07626750444</v>
      </c>
    </row>
    <row r="5" spans="2:11" ht="12">
      <c r="B5" s="68" t="s">
        <v>15</v>
      </c>
      <c r="C5" s="608">
        <v>306.87365547951197</v>
      </c>
      <c r="D5" s="608">
        <v>324.59869046417094</v>
      </c>
      <c r="E5" s="608">
        <v>333.588701786363</v>
      </c>
      <c r="F5" s="608">
        <v>354.58784168061203</v>
      </c>
      <c r="G5" s="608">
        <v>327.052644968576</v>
      </c>
      <c r="H5" s="608">
        <v>369.16786957891196</v>
      </c>
      <c r="I5" s="608">
        <v>375.4130064396</v>
      </c>
      <c r="J5" s="608">
        <v>377.22495610044405</v>
      </c>
      <c r="K5" s="608">
        <v>375.576675088885</v>
      </c>
    </row>
    <row r="6" spans="2:11" ht="12">
      <c r="B6" s="68" t="s">
        <v>16</v>
      </c>
      <c r="C6" s="608">
        <v>62.210000537300004</v>
      </c>
      <c r="D6" s="608">
        <v>53.115455264999994</v>
      </c>
      <c r="E6" s="608">
        <v>55.8011467424</v>
      </c>
      <c r="F6" s="608">
        <v>59.9343832063</v>
      </c>
      <c r="G6" s="608">
        <v>52.8085143798</v>
      </c>
      <c r="H6" s="608">
        <v>73.0007417194</v>
      </c>
      <c r="I6" s="608">
        <v>75.32228037959999</v>
      </c>
      <c r="J6" s="608">
        <v>55.7727567999</v>
      </c>
      <c r="K6" s="608">
        <v>70.4272400492</v>
      </c>
    </row>
    <row r="7" spans="2:11" ht="12">
      <c r="B7" s="73" t="s">
        <v>17</v>
      </c>
      <c r="C7" s="608">
        <v>-0.49286357890300003</v>
      </c>
      <c r="D7" s="608">
        <v>-4.968051643168</v>
      </c>
      <c r="E7" s="608">
        <v>-1.182850674581</v>
      </c>
      <c r="F7" s="608">
        <v>-2.9871009845280003</v>
      </c>
      <c r="G7" s="609">
        <v>-1.483458257646</v>
      </c>
      <c r="H7" s="609">
        <v>-13.811674708201998</v>
      </c>
      <c r="I7" s="608">
        <v>-0.09453463156799999</v>
      </c>
      <c r="J7" s="609">
        <v>-5.726198920314999</v>
      </c>
      <c r="K7" s="608">
        <v>-1.22567447422</v>
      </c>
    </row>
    <row r="8" spans="2:11" ht="12">
      <c r="B8" s="97" t="s">
        <v>18</v>
      </c>
      <c r="C8" s="610">
        <v>919.6268312444141</v>
      </c>
      <c r="D8" s="610">
        <v>950.8212973276449</v>
      </c>
      <c r="E8" s="610">
        <v>991.0676438470879</v>
      </c>
      <c r="F8" s="610">
        <v>1052.1685329041989</v>
      </c>
      <c r="G8" s="610">
        <v>1024.63351203065</v>
      </c>
      <c r="H8" s="610">
        <v>1134.72313766499</v>
      </c>
      <c r="I8" s="610">
        <v>1185.967745473232</v>
      </c>
      <c r="J8" s="610">
        <v>1176.525869772689</v>
      </c>
      <c r="K8" s="610">
        <v>1206.8545081683048</v>
      </c>
    </row>
    <row r="9" spans="2:11" ht="12">
      <c r="B9" s="12" t="s">
        <v>19</v>
      </c>
      <c r="C9" s="608">
        <v>-180.542986003827</v>
      </c>
      <c r="D9" s="608">
        <v>-182.883516846798</v>
      </c>
      <c r="E9" s="608">
        <v>-174.400380347056</v>
      </c>
      <c r="F9" s="608">
        <v>-185.851366385043</v>
      </c>
      <c r="G9" s="608">
        <v>-178.980434267822</v>
      </c>
      <c r="H9" s="608">
        <v>-208.43039936757</v>
      </c>
      <c r="I9" s="608">
        <v>-206.36311576358798</v>
      </c>
      <c r="J9" s="608">
        <v>-217.255576578926</v>
      </c>
      <c r="K9" s="608">
        <v>-202.79098352902002</v>
      </c>
    </row>
    <row r="10" spans="2:11" ht="12">
      <c r="B10" s="90" t="s">
        <v>20</v>
      </c>
      <c r="C10" s="608">
        <v>-246.20052562934202</v>
      </c>
      <c r="D10" s="608">
        <v>-248.598478243056</v>
      </c>
      <c r="E10" s="608">
        <v>-251.90566140899998</v>
      </c>
      <c r="F10" s="608">
        <v>-218.065910784824</v>
      </c>
      <c r="G10" s="608">
        <v>-253.145491888297</v>
      </c>
      <c r="H10" s="608">
        <v>-261.435286460847</v>
      </c>
      <c r="I10" s="608">
        <v>-258.390866884652</v>
      </c>
      <c r="J10" s="608">
        <v>-248.244750230894</v>
      </c>
      <c r="K10" s="608">
        <v>-262.23532641970195</v>
      </c>
    </row>
    <row r="11" spans="2:11" ht="36">
      <c r="B11" s="99" t="s">
        <v>21</v>
      </c>
      <c r="C11" s="608">
        <v>-13.572569092426</v>
      </c>
      <c r="D11" s="608">
        <v>-16.620966855384</v>
      </c>
      <c r="E11" s="608">
        <v>-13.471942544826</v>
      </c>
      <c r="F11" s="608">
        <v>-33.838075200698</v>
      </c>
      <c r="G11" s="608">
        <v>-12.793650016527</v>
      </c>
      <c r="H11" s="608">
        <v>-13.476614536161</v>
      </c>
      <c r="I11" s="608">
        <v>-13.834992377988</v>
      </c>
      <c r="J11" s="608">
        <v>-12.664683726753001</v>
      </c>
      <c r="K11" s="608">
        <v>-7.5201342797</v>
      </c>
    </row>
    <row r="12" spans="2:11" ht="12">
      <c r="B12" s="100" t="s">
        <v>22</v>
      </c>
      <c r="C12" s="610">
        <v>-440.31608072559504</v>
      </c>
      <c r="D12" s="610">
        <v>-448.10296194523795</v>
      </c>
      <c r="E12" s="610">
        <v>-439.77798430088194</v>
      </c>
      <c r="F12" s="610">
        <v>-437.755352370565</v>
      </c>
      <c r="G12" s="610">
        <v>-444.91957617264603</v>
      </c>
      <c r="H12" s="610">
        <v>-483.34230036457797</v>
      </c>
      <c r="I12" s="610">
        <v>-478.58897502622796</v>
      </c>
      <c r="J12" s="610">
        <v>-478.165010536573</v>
      </c>
      <c r="K12" s="610">
        <v>-472.546444228422</v>
      </c>
    </row>
    <row r="13" spans="2:11" ht="12">
      <c r="B13" s="101" t="s">
        <v>23</v>
      </c>
      <c r="C13" s="611">
        <v>479.3107505188191</v>
      </c>
      <c r="D13" s="611">
        <v>502.7183353824069</v>
      </c>
      <c r="E13" s="611">
        <v>551.2896595462059</v>
      </c>
      <c r="F13" s="611">
        <v>614.4131805336339</v>
      </c>
      <c r="G13" s="611">
        <v>579.7139358580041</v>
      </c>
      <c r="H13" s="611">
        <v>651.3808373004119</v>
      </c>
      <c r="I13" s="611">
        <v>707.3787704470042</v>
      </c>
      <c r="J13" s="611">
        <v>698.3608592361161</v>
      </c>
      <c r="K13" s="611">
        <v>734.3080639398829</v>
      </c>
    </row>
    <row r="14" spans="2:11" ht="24">
      <c r="B14" s="103" t="s">
        <v>305</v>
      </c>
      <c r="C14" s="612">
        <v>-33.107802255665</v>
      </c>
      <c r="D14" s="612">
        <v>-39.306868615258</v>
      </c>
      <c r="E14" s="612">
        <v>-54.770655983104</v>
      </c>
      <c r="F14" s="612">
        <v>-36.816012236851</v>
      </c>
      <c r="G14" s="613">
        <v>8.18879530659</v>
      </c>
      <c r="H14" s="612">
        <v>12.50689495053</v>
      </c>
      <c r="I14" s="612">
        <v>-1.097819593956</v>
      </c>
      <c r="J14" s="613">
        <v>-0.859366238445</v>
      </c>
      <c r="K14" s="612">
        <v>0.3021017</v>
      </c>
    </row>
    <row r="15" spans="2:11" ht="12">
      <c r="B15" s="103" t="s">
        <v>585</v>
      </c>
      <c r="C15" s="612"/>
      <c r="D15" s="612"/>
      <c r="E15" s="612"/>
      <c r="F15" s="612"/>
      <c r="G15" s="613">
        <v>17.342506684299998</v>
      </c>
      <c r="H15" s="608">
        <v>16.710280492819997</v>
      </c>
      <c r="I15" s="608">
        <v>-43.93127234052</v>
      </c>
      <c r="J15" s="608">
        <v>-45.36988674471</v>
      </c>
      <c r="K15" s="608">
        <v>-20.0113624502</v>
      </c>
    </row>
    <row r="16" spans="2:11" ht="12">
      <c r="B16" s="73" t="s">
        <v>24</v>
      </c>
      <c r="C16" s="608">
        <v>18.811694098700002</v>
      </c>
      <c r="D16" s="608">
        <v>-10.7841668131</v>
      </c>
      <c r="E16" s="608">
        <v>10.631180114200001</v>
      </c>
      <c r="F16" s="608">
        <v>-25.643405868400002</v>
      </c>
      <c r="G16" s="608"/>
      <c r="H16" s="614"/>
      <c r="I16" s="614"/>
      <c r="J16" s="614"/>
      <c r="K16" s="614"/>
    </row>
    <row r="17" spans="2:11" ht="24">
      <c r="B17" s="317" t="s">
        <v>565</v>
      </c>
      <c r="C17" s="615">
        <v>465.0146423618541</v>
      </c>
      <c r="D17" s="615">
        <v>452.6272999540489</v>
      </c>
      <c r="E17" s="615">
        <v>507.1501836773019</v>
      </c>
      <c r="F17" s="615">
        <v>551.9537624283829</v>
      </c>
      <c r="G17" s="615">
        <v>605.2452378488941</v>
      </c>
      <c r="H17" s="615">
        <v>680.5980127437618</v>
      </c>
      <c r="I17" s="615">
        <v>662.3496785125282</v>
      </c>
      <c r="J17" s="615">
        <v>652.1316062529611</v>
      </c>
      <c r="K17" s="615">
        <v>714.5988031896829</v>
      </c>
    </row>
    <row r="18" spans="2:11" ht="2.25" customHeight="1">
      <c r="B18" s="100"/>
      <c r="C18" s="610"/>
      <c r="D18" s="610"/>
      <c r="E18" s="610"/>
      <c r="F18" s="610"/>
      <c r="G18" s="610"/>
      <c r="H18" s="610"/>
      <c r="I18" s="610"/>
      <c r="J18" s="610"/>
      <c r="K18" s="610"/>
    </row>
    <row r="19" spans="2:11" ht="12">
      <c r="B19" s="318" t="s">
        <v>544</v>
      </c>
      <c r="C19" s="616">
        <v>0</v>
      </c>
      <c r="D19" s="616">
        <v>0</v>
      </c>
      <c r="E19" s="616">
        <v>0</v>
      </c>
      <c r="F19" s="616">
        <v>0</v>
      </c>
      <c r="G19" s="616">
        <v>0</v>
      </c>
      <c r="H19" s="616">
        <v>0</v>
      </c>
      <c r="I19" s="616">
        <v>0</v>
      </c>
      <c r="J19" s="616">
        <v>0</v>
      </c>
      <c r="K19" s="616">
        <v>0</v>
      </c>
    </row>
    <row r="20" spans="2:11" ht="12">
      <c r="B20" s="104" t="s">
        <v>25</v>
      </c>
      <c r="C20" s="617">
        <v>465.014642361854</v>
      </c>
      <c r="D20" s="617">
        <v>452.62729995404896</v>
      </c>
      <c r="E20" s="617">
        <v>507.15018367730187</v>
      </c>
      <c r="F20" s="617">
        <v>551.953762428383</v>
      </c>
      <c r="G20" s="617">
        <v>605.2594854015712</v>
      </c>
      <c r="H20" s="617">
        <v>680.616381048557</v>
      </c>
      <c r="I20" s="617">
        <v>662.351190087728</v>
      </c>
      <c r="J20" s="617">
        <v>652.1316062529609</v>
      </c>
      <c r="K20" s="617">
        <v>714.5988031896818</v>
      </c>
    </row>
    <row r="21" spans="2:11" ht="12">
      <c r="B21" s="105"/>
      <c r="C21" s="618"/>
      <c r="D21" s="618"/>
      <c r="E21" s="618"/>
      <c r="F21" s="618"/>
      <c r="G21" s="618"/>
      <c r="H21" s="618"/>
      <c r="I21" s="618"/>
      <c r="J21" s="618"/>
      <c r="K21" s="618"/>
    </row>
    <row r="22" spans="2:11" ht="12">
      <c r="B22" s="70"/>
      <c r="C22" s="608">
        <v>465.014642361854</v>
      </c>
      <c r="D22" s="608">
        <v>452.62729995404896</v>
      </c>
      <c r="E22" s="608">
        <v>507.15018367730187</v>
      </c>
      <c r="F22" s="608">
        <v>551.953762428383</v>
      </c>
      <c r="G22" s="608">
        <v>605.2594854015712</v>
      </c>
      <c r="H22" s="608">
        <v>680.616381048557</v>
      </c>
      <c r="I22" s="608">
        <v>662.351190087728</v>
      </c>
      <c r="J22" s="608">
        <v>652.1316062529609</v>
      </c>
      <c r="K22" s="608">
        <v>714.5988031896818</v>
      </c>
    </row>
    <row r="23" spans="2:11" ht="12">
      <c r="B23" s="596" t="s">
        <v>244</v>
      </c>
      <c r="C23" s="619">
        <v>0.47879864502188485</v>
      </c>
      <c r="D23" s="619">
        <v>0.4712798958170849</v>
      </c>
      <c r="E23" s="619">
        <v>0.44374164269329675</v>
      </c>
      <c r="F23" s="619">
        <v>0.4160506028081559</v>
      </c>
      <c r="G23" s="619">
        <v>0.43422570157706125</v>
      </c>
      <c r="H23" s="619">
        <v>0.42596280659632163</v>
      </c>
      <c r="I23" s="619">
        <v>0.4035429941943813</v>
      </c>
      <c r="J23" s="619">
        <v>0.4064211615074448</v>
      </c>
      <c r="K23" s="619">
        <v>0.3915521225053268</v>
      </c>
    </row>
    <row r="24" spans="2:11" ht="12">
      <c r="B24" s="598" t="s">
        <v>245</v>
      </c>
      <c r="C24" s="620">
        <v>7.8</v>
      </c>
      <c r="D24" s="620">
        <v>7.8684897473033395</v>
      </c>
      <c r="E24" s="620">
        <v>8.00807830178497</v>
      </c>
      <c r="F24" s="620">
        <v>8.13221152621889</v>
      </c>
      <c r="G24" s="620">
        <v>8.580115067430999</v>
      </c>
      <c r="H24" s="620">
        <v>9.788772683326066</v>
      </c>
      <c r="I24" s="620">
        <v>10.088919262696812</v>
      </c>
      <c r="J24" s="620">
        <v>10.053495050414432</v>
      </c>
      <c r="K24" s="620">
        <v>10.493144096730767</v>
      </c>
    </row>
    <row r="25" spans="2:11" ht="12">
      <c r="B25" s="600" t="s">
        <v>246</v>
      </c>
      <c r="C25" s="621"/>
      <c r="D25" s="621"/>
      <c r="E25" s="621"/>
      <c r="F25" s="621"/>
      <c r="G25" s="621"/>
      <c r="H25" s="621"/>
      <c r="I25" s="621"/>
      <c r="J25" s="621"/>
      <c r="K25" s="619"/>
    </row>
    <row r="26" spans="2:11" ht="12">
      <c r="B26" s="600" t="s">
        <v>247</v>
      </c>
      <c r="C26" s="620">
        <v>20.999391884014234</v>
      </c>
      <c r="D26" s="620">
        <v>20.24849254643857</v>
      </c>
      <c r="E26" s="620">
        <v>22.292097795125155</v>
      </c>
      <c r="F26" s="620">
        <v>23.891130198518805</v>
      </c>
      <c r="G26" s="620">
        <v>23.419197407594382</v>
      </c>
      <c r="H26" s="620">
        <v>23.082838000213147</v>
      </c>
      <c r="I26" s="620">
        <v>21.79619913098393</v>
      </c>
      <c r="J26" s="620">
        <v>21.53556471558201</v>
      </c>
      <c r="K26" s="622">
        <v>23.290711386210166</v>
      </c>
    </row>
    <row r="27" spans="2:11" ht="12">
      <c r="B27" s="598" t="s">
        <v>248</v>
      </c>
      <c r="C27" s="620">
        <v>20.999391884014234</v>
      </c>
      <c r="D27" s="620">
        <v>20.622483541257385</v>
      </c>
      <c r="E27" s="620">
        <v>21.187323916331362</v>
      </c>
      <c r="F27" s="620">
        <v>21.878696536056122</v>
      </c>
      <c r="G27" s="620">
        <v>23.419197406041317</v>
      </c>
      <c r="H27" s="620">
        <v>23.239951622038163</v>
      </c>
      <c r="I27" s="620">
        <v>22.728109568838672</v>
      </c>
      <c r="J27" s="620">
        <v>22.41679220884325</v>
      </c>
      <c r="K27" s="622">
        <v>23.290711387832182</v>
      </c>
    </row>
    <row r="28" spans="2:11" ht="12">
      <c r="B28" s="603" t="s">
        <v>447</v>
      </c>
      <c r="C28" s="623">
        <v>66</v>
      </c>
      <c r="D28" s="623">
        <v>69</v>
      </c>
      <c r="E28" s="623">
        <v>69</v>
      </c>
      <c r="F28" s="623">
        <v>74</v>
      </c>
      <c r="G28" s="623">
        <v>76</v>
      </c>
      <c r="H28" s="623">
        <v>79.194</v>
      </c>
      <c r="I28" s="623">
        <v>79.55286123957261</v>
      </c>
      <c r="J28" s="623">
        <v>81.854</v>
      </c>
      <c r="K28" s="623">
        <v>82.3538264593346</v>
      </c>
    </row>
    <row r="29" spans="2:11" ht="12">
      <c r="B29" s="603" t="s">
        <v>566</v>
      </c>
      <c r="C29" s="623">
        <v>118.754097054466</v>
      </c>
      <c r="D29" s="623">
        <v>122.59751536549699</v>
      </c>
      <c r="E29" s="623">
        <v>125.199269028045</v>
      </c>
      <c r="F29" s="623">
        <v>128.93345780338998</v>
      </c>
      <c r="G29" s="623">
        <v>137.294964829685</v>
      </c>
      <c r="H29" s="623">
        <v>145.528769951372</v>
      </c>
      <c r="I29" s="623">
        <v>144.921523557483</v>
      </c>
      <c r="J29" s="623">
        <v>147.724324934784</v>
      </c>
      <c r="K29" s="623">
        <v>152.94650392713697</v>
      </c>
    </row>
    <row r="30" spans="2:11" ht="12">
      <c r="B30" s="603" t="s">
        <v>645</v>
      </c>
      <c r="C30" s="623">
        <v>104.63576591350099</v>
      </c>
      <c r="D30" s="623">
        <v>107.67011520941</v>
      </c>
      <c r="E30" s="623">
        <v>106.825096306277</v>
      </c>
      <c r="F30" s="623">
        <v>113.81615798734599</v>
      </c>
      <c r="G30" s="623">
        <v>119.07309903651</v>
      </c>
      <c r="H30" s="623">
        <v>127.007290234465</v>
      </c>
      <c r="I30" s="623">
        <v>129.045934694898</v>
      </c>
      <c r="J30" s="623">
        <v>137.927029676875</v>
      </c>
      <c r="K30" s="623">
        <v>142.288612878806</v>
      </c>
    </row>
    <row r="31" spans="2:11" ht="12">
      <c r="B31" s="603" t="s">
        <v>249</v>
      </c>
      <c r="C31" s="623">
        <v>2432.83</v>
      </c>
      <c r="D31" s="623">
        <v>2430.1400000000003</v>
      </c>
      <c r="E31" s="623">
        <v>2430.02</v>
      </c>
      <c r="F31" s="623">
        <v>2409.0699999999997</v>
      </c>
      <c r="G31" s="623">
        <v>2367.1400000000003</v>
      </c>
      <c r="H31" s="623">
        <v>2416.6400000000003</v>
      </c>
      <c r="I31" s="623">
        <v>2349.9</v>
      </c>
      <c r="J31" s="623">
        <v>2340.57</v>
      </c>
      <c r="K31" s="623">
        <v>2306.2999999999997</v>
      </c>
    </row>
    <row r="32" spans="2:11" ht="12">
      <c r="B32" s="72" t="s">
        <v>644</v>
      </c>
      <c r="C32" s="10"/>
      <c r="D32" s="10"/>
      <c r="E32" s="12"/>
      <c r="F32" s="12"/>
      <c r="G32" s="12"/>
      <c r="H32" s="12"/>
      <c r="I32" s="12"/>
      <c r="J32" s="12"/>
      <c r="K32" s="12"/>
    </row>
    <row r="33" spans="2:11" ht="12">
      <c r="B33" s="72"/>
      <c r="C33" s="12"/>
      <c r="D33" s="12"/>
      <c r="E33" s="12"/>
      <c r="F33" s="12"/>
      <c r="G33" s="12"/>
      <c r="H33" s="12"/>
      <c r="I33" s="12"/>
      <c r="J33" s="12"/>
      <c r="K33" s="12"/>
    </row>
  </sheetData>
  <sheetProtection/>
  <printOptions horizontalCentered="1"/>
  <pageMargins left="0.3937007874015748" right="0.7086614173228347" top="0.8661417322834646" bottom="0.5511811023622047" header="0.31496062992125984" footer="0.31496062992125984"/>
  <pageSetup fitToHeight="1" fitToWidth="1" horizontalDpi="600" verticalDpi="600" orientation="landscape" paperSize="9" r:id="rId1"/>
  <headerFooter alignWithMargins="0">
    <oddFooter>&amp;L&amp;F&amp;C&amp;D&amp;R&amp;P</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X29"/>
  <sheetViews>
    <sheetView showGridLines="0" showZeros="0" zoomScalePageLayoutView="0" workbookViewId="0" topLeftCell="A1">
      <selection activeCell="B32" sqref="B32"/>
    </sheetView>
  </sheetViews>
  <sheetFormatPr defaultColWidth="8.00390625" defaultRowHeight="12.75"/>
  <cols>
    <col min="1" max="1" width="2.421875" style="125" customWidth="1"/>
    <col min="2" max="2" width="33.8515625" style="125" customWidth="1"/>
    <col min="3" max="22" width="8.00390625" style="124" customWidth="1"/>
    <col min="23" max="27" width="8.00390625" style="125" customWidth="1"/>
    <col min="28" max="28" width="0" style="125" hidden="1" customWidth="1"/>
    <col min="29" max="16384" width="8.00390625" style="125" customWidth="1"/>
  </cols>
  <sheetData>
    <row r="1" spans="1:24" ht="15">
      <c r="A1" s="448"/>
      <c r="B1" s="17" t="s">
        <v>760</v>
      </c>
      <c r="R1" s="126"/>
      <c r="S1" s="126"/>
      <c r="T1" s="126"/>
      <c r="U1" s="126"/>
      <c r="V1" s="126"/>
      <c r="W1" s="126"/>
      <c r="X1" s="126"/>
    </row>
    <row r="2" spans="2:24" ht="15">
      <c r="B2" s="17" t="s">
        <v>31</v>
      </c>
      <c r="R2" s="126"/>
      <c r="S2" s="126"/>
      <c r="T2" s="126"/>
      <c r="U2" s="126"/>
      <c r="V2" s="126"/>
      <c r="W2" s="126"/>
      <c r="X2" s="126"/>
    </row>
    <row r="3" spans="2:11" ht="24">
      <c r="B3" s="89" t="s">
        <v>12</v>
      </c>
      <c r="C3" s="75" t="s">
        <v>485</v>
      </c>
      <c r="D3" s="75" t="s">
        <v>518</v>
      </c>
      <c r="E3" s="75" t="s">
        <v>528</v>
      </c>
      <c r="F3" s="75" t="s">
        <v>542</v>
      </c>
      <c r="G3" s="75" t="s">
        <v>577</v>
      </c>
      <c r="H3" s="75" t="s">
        <v>646</v>
      </c>
      <c r="I3" s="75" t="s">
        <v>682</v>
      </c>
      <c r="J3" s="75" t="s">
        <v>695</v>
      </c>
      <c r="K3" s="75" t="s">
        <v>770</v>
      </c>
    </row>
    <row r="4" spans="2:11" ht="12">
      <c r="B4" s="68" t="s">
        <v>14</v>
      </c>
      <c r="C4" s="624">
        <v>-12.7089761504</v>
      </c>
      <c r="D4" s="624">
        <v>-16.6190052348</v>
      </c>
      <c r="E4" s="624">
        <v>-17.596325465099998</v>
      </c>
      <c r="F4" s="624">
        <v>-17.6110844303</v>
      </c>
      <c r="G4" s="624">
        <v>-7.171488226499999</v>
      </c>
      <c r="H4" s="68">
        <v>-7.2732907151</v>
      </c>
      <c r="I4" s="68">
        <v>-6.887343924800001</v>
      </c>
      <c r="J4" s="68">
        <v>-6.9136542708999995</v>
      </c>
      <c r="K4" s="68">
        <v>-3.2427460101000003</v>
      </c>
    </row>
    <row r="5" spans="2:11" ht="12">
      <c r="B5" s="68" t="s">
        <v>15</v>
      </c>
      <c r="C5" s="624">
        <v>632.5399384882</v>
      </c>
      <c r="D5" s="624">
        <v>673.6444263841</v>
      </c>
      <c r="E5" s="624">
        <v>675.5047578328999</v>
      </c>
      <c r="F5" s="624">
        <v>704.0855268652</v>
      </c>
      <c r="G5" s="624">
        <v>652.9852239123001</v>
      </c>
      <c r="H5" s="68">
        <v>704.7995408831</v>
      </c>
      <c r="I5" s="68">
        <v>689.8628192616001</v>
      </c>
      <c r="J5" s="68">
        <v>607.1994617021999</v>
      </c>
      <c r="K5" s="68">
        <v>600.1496596727</v>
      </c>
    </row>
    <row r="6" spans="2:11" ht="12">
      <c r="B6" s="68" t="s">
        <v>16</v>
      </c>
      <c r="C6" s="624">
        <v>358.574914614</v>
      </c>
      <c r="D6" s="624">
        <v>420.56175892</v>
      </c>
      <c r="E6" s="624">
        <v>478.835400401</v>
      </c>
      <c r="F6" s="624">
        <v>385.586694961</v>
      </c>
      <c r="G6" s="624">
        <v>312.5033318689</v>
      </c>
      <c r="H6" s="68">
        <v>328.1982910193</v>
      </c>
      <c r="I6" s="68">
        <v>194.7087950774</v>
      </c>
      <c r="J6" s="68">
        <v>117.85845111580001</v>
      </c>
      <c r="K6" s="68">
        <v>153.6630599223</v>
      </c>
    </row>
    <row r="7" spans="2:11" ht="12">
      <c r="B7" s="73" t="s">
        <v>17</v>
      </c>
      <c r="C7" s="624">
        <v>10.735690979500001</v>
      </c>
      <c r="D7" s="624">
        <v>-0.3370100444</v>
      </c>
      <c r="E7" s="624">
        <v>0.06087629170000014</v>
      </c>
      <c r="F7" s="625">
        <v>4.2360521326</v>
      </c>
      <c r="G7" s="624">
        <v>12.380180153000001</v>
      </c>
      <c r="H7" s="68">
        <v>-0.973828096</v>
      </c>
      <c r="I7" s="331">
        <v>-11.220640194</v>
      </c>
      <c r="J7" s="331">
        <v>-7.784001601999999</v>
      </c>
      <c r="K7" s="68">
        <v>50.711506334</v>
      </c>
    </row>
    <row r="8" spans="2:11" ht="12">
      <c r="B8" s="97" t="s">
        <v>18</v>
      </c>
      <c r="C8" s="98">
        <v>989.1415679313001</v>
      </c>
      <c r="D8" s="98">
        <v>1077.2501700249</v>
      </c>
      <c r="E8" s="98">
        <v>1136.8047090605</v>
      </c>
      <c r="F8" s="98">
        <v>1076.2971895285</v>
      </c>
      <c r="G8" s="98">
        <v>970.6972477077001</v>
      </c>
      <c r="H8" s="98">
        <v>1024.7507130913</v>
      </c>
      <c r="I8" s="98">
        <v>866.4636302202</v>
      </c>
      <c r="J8" s="98">
        <v>710.3602569450999</v>
      </c>
      <c r="K8" s="98">
        <v>801.2814799189</v>
      </c>
    </row>
    <row r="9" spans="2:11" ht="12">
      <c r="B9" s="12" t="s">
        <v>19</v>
      </c>
      <c r="C9" s="68">
        <v>-304.54035440309997</v>
      </c>
      <c r="D9" s="68">
        <v>-306.41934411020003</v>
      </c>
      <c r="E9" s="68">
        <v>-300.3023869359</v>
      </c>
      <c r="F9" s="68">
        <v>-306.86606104960003</v>
      </c>
      <c r="G9" s="68">
        <v>-317.4417809368</v>
      </c>
      <c r="H9" s="68">
        <v>-270.7046682696</v>
      </c>
      <c r="I9" s="68">
        <v>-218.6452668</v>
      </c>
      <c r="J9" s="68">
        <v>-210.3114419072</v>
      </c>
      <c r="K9" s="68">
        <v>-217.8648691407</v>
      </c>
    </row>
    <row r="10" spans="2:11" ht="12">
      <c r="B10" s="90" t="s">
        <v>20</v>
      </c>
      <c r="C10" s="68">
        <v>-126.6913602097</v>
      </c>
      <c r="D10" s="68">
        <v>-149.9094835338</v>
      </c>
      <c r="E10" s="68">
        <v>-153.5873344952</v>
      </c>
      <c r="F10" s="68">
        <v>-161.1502094883</v>
      </c>
      <c r="G10" s="68">
        <v>-138.0299374091</v>
      </c>
      <c r="H10" s="68">
        <v>-151.55458428030002</v>
      </c>
      <c r="I10" s="68">
        <v>-148.271638708</v>
      </c>
      <c r="J10" s="68">
        <v>-177.4864654661</v>
      </c>
      <c r="K10" s="68">
        <v>-172.2927120578</v>
      </c>
    </row>
    <row r="11" spans="2:11" ht="24" customHeight="1">
      <c r="B11" s="99" t="s">
        <v>21</v>
      </c>
      <c r="C11" s="68">
        <v>-6.8634423881</v>
      </c>
      <c r="D11" s="68">
        <v>-7.1600650472</v>
      </c>
      <c r="E11" s="68">
        <v>-7.5343145364</v>
      </c>
      <c r="F11" s="68">
        <v>-7.361897293299999</v>
      </c>
      <c r="G11" s="68">
        <v>-6.6036126455</v>
      </c>
      <c r="H11" s="68">
        <v>-5.797348325900001</v>
      </c>
      <c r="I11" s="68">
        <v>-3.6528078548</v>
      </c>
      <c r="J11" s="68">
        <v>-4.011440497200001</v>
      </c>
      <c r="K11" s="68">
        <v>-5.176624310299999</v>
      </c>
    </row>
    <row r="12" spans="2:11" ht="12">
      <c r="B12" s="100" t="s">
        <v>22</v>
      </c>
      <c r="C12" s="98">
        <v>-438.0951570009</v>
      </c>
      <c r="D12" s="98">
        <v>-463.4888926912001</v>
      </c>
      <c r="E12" s="98">
        <v>-461.42403596750006</v>
      </c>
      <c r="F12" s="98">
        <v>-475.3781678312</v>
      </c>
      <c r="G12" s="98">
        <v>-462.0753309914</v>
      </c>
      <c r="H12" s="98">
        <v>-428.0566008758</v>
      </c>
      <c r="I12" s="98">
        <v>-370.56971336280003</v>
      </c>
      <c r="J12" s="98">
        <v>-391.80934787049995</v>
      </c>
      <c r="K12" s="98">
        <v>-395.3342055088</v>
      </c>
    </row>
    <row r="13" spans="2:11" ht="12">
      <c r="B13" s="101" t="s">
        <v>23</v>
      </c>
      <c r="C13" s="102">
        <v>551.0464109304</v>
      </c>
      <c r="D13" s="102">
        <v>613.7612773336998</v>
      </c>
      <c r="E13" s="102">
        <v>675.380673093</v>
      </c>
      <c r="F13" s="102">
        <v>600.9190216973</v>
      </c>
      <c r="G13" s="102">
        <v>508.62191671630006</v>
      </c>
      <c r="H13" s="102">
        <v>596.6941122155</v>
      </c>
      <c r="I13" s="102">
        <v>495.8939168574</v>
      </c>
      <c r="J13" s="102">
        <v>318.55090907459993</v>
      </c>
      <c r="K13" s="102">
        <v>405.9472744101</v>
      </c>
    </row>
    <row r="14" spans="2:11" ht="24">
      <c r="B14" s="103" t="s">
        <v>305</v>
      </c>
      <c r="C14" s="300">
        <v>0</v>
      </c>
      <c r="D14" s="300">
        <v>0</v>
      </c>
      <c r="E14" s="300">
        <v>-0.0012741001</v>
      </c>
      <c r="F14" s="300">
        <v>0.0012741001</v>
      </c>
      <c r="G14" s="300">
        <v>0</v>
      </c>
      <c r="H14" s="300">
        <v>0</v>
      </c>
      <c r="I14" s="300">
        <v>0</v>
      </c>
      <c r="J14" s="300">
        <v>0</v>
      </c>
      <c r="K14" s="300">
        <v>0</v>
      </c>
    </row>
    <row r="15" spans="2:11" ht="11.25" customHeight="1">
      <c r="B15" s="103" t="s">
        <v>585</v>
      </c>
      <c r="C15" s="300"/>
      <c r="D15" s="300"/>
      <c r="E15" s="300"/>
      <c r="F15" s="300"/>
      <c r="G15" s="88">
        <v>-0.72638622</v>
      </c>
      <c r="H15" s="88">
        <v>-0.5769001899999999</v>
      </c>
      <c r="I15" s="88">
        <v>-0.44607765</v>
      </c>
      <c r="J15" s="88">
        <v>-0.55262691</v>
      </c>
      <c r="K15" s="300">
        <v>-0.07900182</v>
      </c>
    </row>
    <row r="16" spans="2:11" ht="12">
      <c r="B16" s="73" t="s">
        <v>24</v>
      </c>
      <c r="C16" s="300">
        <v>-0.0014115599999999999</v>
      </c>
      <c r="D16" s="300">
        <v>0.01434654</v>
      </c>
      <c r="E16" s="300">
        <v>0.010500069999999999</v>
      </c>
      <c r="F16" s="300">
        <v>-0.04136639</v>
      </c>
      <c r="G16" s="300"/>
      <c r="H16" s="12"/>
      <c r="I16" s="12"/>
      <c r="J16" s="12"/>
      <c r="K16" s="12"/>
    </row>
    <row r="17" spans="2:11" ht="24">
      <c r="B17" s="317" t="s">
        <v>546</v>
      </c>
      <c r="C17" s="595">
        <v>551.0449993704001</v>
      </c>
      <c r="D17" s="595">
        <v>613.7756238736998</v>
      </c>
      <c r="E17" s="595">
        <v>675.3898990629001</v>
      </c>
      <c r="F17" s="595">
        <v>600.8789294073999</v>
      </c>
      <c r="G17" s="595">
        <v>507.89553049630007</v>
      </c>
      <c r="H17" s="595">
        <v>596.1172120255001</v>
      </c>
      <c r="I17" s="595">
        <v>495.44783920739997</v>
      </c>
      <c r="J17" s="595">
        <v>317.9982821645999</v>
      </c>
      <c r="K17" s="595">
        <v>405.86827259010005</v>
      </c>
    </row>
    <row r="18" spans="2:11" ht="2.25" customHeight="1">
      <c r="B18" s="100"/>
      <c r="C18" s="98"/>
      <c r="D18" s="98"/>
      <c r="E18" s="98"/>
      <c r="F18" s="98"/>
      <c r="G18" s="98"/>
      <c r="H18" s="98"/>
      <c r="I18" s="98"/>
      <c r="J18" s="98"/>
      <c r="K18" s="98"/>
    </row>
    <row r="19" spans="2:11" ht="12">
      <c r="B19" s="318" t="s">
        <v>544</v>
      </c>
      <c r="C19" s="319">
        <v>0</v>
      </c>
      <c r="D19" s="319">
        <v>0</v>
      </c>
      <c r="E19" s="319">
        <v>0</v>
      </c>
      <c r="F19" s="319">
        <v>0</v>
      </c>
      <c r="G19" s="319">
        <v>0</v>
      </c>
      <c r="H19" s="319">
        <v>0</v>
      </c>
      <c r="I19" s="319">
        <v>0</v>
      </c>
      <c r="J19" s="319">
        <v>0</v>
      </c>
      <c r="K19" s="319">
        <v>0</v>
      </c>
    </row>
    <row r="20" spans="2:11" ht="12">
      <c r="B20" s="104" t="s">
        <v>25</v>
      </c>
      <c r="C20" s="104">
        <v>551.0449993704001</v>
      </c>
      <c r="D20" s="104">
        <v>613.7756238736998</v>
      </c>
      <c r="E20" s="104">
        <v>675.3898990629001</v>
      </c>
      <c r="F20" s="104">
        <v>600.8789294073999</v>
      </c>
      <c r="G20" s="104">
        <v>507.89553049630007</v>
      </c>
      <c r="H20" s="104">
        <v>596.1172120255001</v>
      </c>
      <c r="I20" s="104">
        <v>495.44783920739997</v>
      </c>
      <c r="J20" s="104">
        <v>317.9982821645999</v>
      </c>
      <c r="K20" s="104">
        <v>405.86827259010005</v>
      </c>
    </row>
    <row r="21" spans="2:11" ht="12">
      <c r="B21" s="426"/>
      <c r="C21" s="626"/>
      <c r="D21" s="626"/>
      <c r="E21" s="626"/>
      <c r="F21" s="626"/>
      <c r="G21" s="626"/>
      <c r="H21" s="626"/>
      <c r="I21" s="626"/>
      <c r="J21" s="626"/>
      <c r="K21" s="626"/>
    </row>
    <row r="22" spans="2:11" ht="12">
      <c r="B22" s="596" t="s">
        <v>244</v>
      </c>
      <c r="C22" s="627">
        <v>0.4429044043888847</v>
      </c>
      <c r="D22" s="627">
        <v>0.4302518631122489</v>
      </c>
      <c r="E22" s="627">
        <v>0.4058956057182759</v>
      </c>
      <c r="F22" s="627">
        <v>0.44167928008754886</v>
      </c>
      <c r="G22" s="627">
        <v>0.47602414870608745</v>
      </c>
      <c r="H22" s="628">
        <v>0.4177177877578723</v>
      </c>
      <c r="I22" s="628">
        <v>0.42768063244457794</v>
      </c>
      <c r="J22" s="628">
        <v>0.5515642859236999</v>
      </c>
      <c r="K22" s="628">
        <v>0.49337744028329833</v>
      </c>
    </row>
    <row r="23" spans="2:11" ht="12">
      <c r="B23" s="598" t="s">
        <v>245</v>
      </c>
      <c r="C23" s="629">
        <v>6.220197084165269</v>
      </c>
      <c r="D23" s="599">
        <v>6.211835243523165</v>
      </c>
      <c r="E23" s="599">
        <v>6.2047580320950475</v>
      </c>
      <c r="F23" s="599">
        <v>6.295122982776093</v>
      </c>
      <c r="G23" s="599">
        <v>6.097242394359</v>
      </c>
      <c r="H23" s="599">
        <v>6.229063243187033</v>
      </c>
      <c r="I23" s="599">
        <v>5.42753180399492</v>
      </c>
      <c r="J23" s="599">
        <v>5.432610410556357</v>
      </c>
      <c r="K23" s="599">
        <v>5.440778136292301</v>
      </c>
    </row>
    <row r="24" spans="2:11" ht="12">
      <c r="B24" s="600" t="s">
        <v>246</v>
      </c>
      <c r="C24" s="601"/>
      <c r="D24" s="601"/>
      <c r="E24" s="601"/>
      <c r="F24" s="601"/>
      <c r="G24" s="601"/>
      <c r="H24" s="601"/>
      <c r="I24" s="601"/>
      <c r="J24" s="601"/>
      <c r="K24" s="597"/>
    </row>
    <row r="25" spans="2:11" ht="12">
      <c r="B25" s="600" t="s">
        <v>247</v>
      </c>
      <c r="C25" s="630">
        <v>31.537910635541873</v>
      </c>
      <c r="D25" s="599">
        <v>35.17545355486735</v>
      </c>
      <c r="E25" s="599">
        <v>38.75071402022229</v>
      </c>
      <c r="F25" s="599">
        <v>33.980733887854996</v>
      </c>
      <c r="G25" s="599">
        <v>29.654522021949457</v>
      </c>
      <c r="H25" s="599">
        <v>34.06896337313459</v>
      </c>
      <c r="I25" s="599">
        <v>32.49717129764414</v>
      </c>
      <c r="J25" s="599">
        <v>20.838488294801902</v>
      </c>
      <c r="K25" s="602">
        <v>27.75025807363776</v>
      </c>
    </row>
    <row r="26" spans="2:11" ht="12">
      <c r="B26" s="598" t="s">
        <v>248</v>
      </c>
      <c r="C26" s="630">
        <v>31.537916132524185</v>
      </c>
      <c r="D26" s="599">
        <v>33.35545878053637</v>
      </c>
      <c r="E26" s="599">
        <v>35.15170440920217</v>
      </c>
      <c r="F26" s="599">
        <v>34.856043048916774</v>
      </c>
      <c r="G26" s="599">
        <v>29.654522018831898</v>
      </c>
      <c r="H26" s="599">
        <v>31.885347316870703</v>
      </c>
      <c r="I26" s="599">
        <v>32.07238824012053</v>
      </c>
      <c r="J26" s="599">
        <v>29.44027307363684</v>
      </c>
      <c r="K26" s="602">
        <v>27.750258080229038</v>
      </c>
    </row>
    <row r="27" spans="2:11" ht="12">
      <c r="B27" s="603" t="s">
        <v>249</v>
      </c>
      <c r="C27" s="604">
        <v>1305.62</v>
      </c>
      <c r="D27" s="604">
        <v>1307</v>
      </c>
      <c r="E27" s="604">
        <v>1278.4</v>
      </c>
      <c r="F27" s="604">
        <v>1311.48</v>
      </c>
      <c r="G27" s="604">
        <v>1297.24</v>
      </c>
      <c r="H27" s="604">
        <v>1042.05</v>
      </c>
      <c r="I27" s="604">
        <v>1019.83</v>
      </c>
      <c r="J27" s="604">
        <v>1055.55</v>
      </c>
      <c r="K27" s="604">
        <v>1049.74</v>
      </c>
    </row>
    <row r="28" spans="2:11" ht="12">
      <c r="B28" s="72"/>
      <c r="C28" s="12"/>
      <c r="D28" s="12"/>
      <c r="E28" s="12"/>
      <c r="F28" s="12"/>
      <c r="G28" s="12"/>
      <c r="H28" s="12"/>
      <c r="I28" s="12"/>
      <c r="J28" s="12"/>
      <c r="K28" s="12"/>
    </row>
    <row r="29" spans="2:11" ht="12">
      <c r="B29" s="72"/>
      <c r="C29" s="12"/>
      <c r="D29" s="12"/>
      <c r="E29" s="12"/>
      <c r="F29" s="12"/>
      <c r="G29" s="12"/>
      <c r="H29" s="12"/>
      <c r="I29" s="12"/>
      <c r="J29" s="12"/>
      <c r="K29" s="12"/>
    </row>
  </sheetData>
  <sheetProtection/>
  <printOptions horizontalCentered="1"/>
  <pageMargins left="0.3937007874015748" right="0.7086614173228347" top="0.8661417322834646" bottom="0.5511811023622047" header="0.31496062992125984" footer="0.31496062992125984"/>
  <pageSetup fitToHeight="1" fitToWidth="1" horizontalDpi="600" verticalDpi="600" orientation="landscape" paperSize="9" r:id="rId1"/>
  <headerFooter alignWithMargins="0">
    <oddFooter>&amp;L&amp;F&amp;C&amp;D&amp;R&amp;P</oddFooter>
  </headerFooter>
</worksheet>
</file>

<file path=xl/worksheets/sheet27.xml><?xml version="1.0" encoding="utf-8"?>
<worksheet xmlns="http://schemas.openxmlformats.org/spreadsheetml/2006/main" xmlns:r="http://schemas.openxmlformats.org/officeDocument/2006/relationships">
  <dimension ref="A1:J38"/>
  <sheetViews>
    <sheetView showGridLines="0" zoomScalePageLayoutView="0" workbookViewId="0" topLeftCell="A1">
      <selection activeCell="M12" sqref="M12"/>
    </sheetView>
  </sheetViews>
  <sheetFormatPr defaultColWidth="9.140625" defaultRowHeight="12.75"/>
  <cols>
    <col min="1" max="1" width="40.7109375" style="3" customWidth="1"/>
    <col min="2" max="16384" width="9.140625" style="3" customWidth="1"/>
  </cols>
  <sheetData>
    <row r="1" ht="15">
      <c r="A1" s="38" t="s">
        <v>157</v>
      </c>
    </row>
    <row r="2" ht="12.75">
      <c r="A2" s="37"/>
    </row>
    <row r="3" spans="1:10" ht="12.75">
      <c r="A3" s="107"/>
      <c r="B3" s="123" t="s">
        <v>52</v>
      </c>
      <c r="C3" s="123" t="s">
        <v>53</v>
      </c>
      <c r="D3" s="123" t="s">
        <v>2</v>
      </c>
      <c r="E3" s="123" t="s">
        <v>1</v>
      </c>
      <c r="F3" s="123" t="s">
        <v>52</v>
      </c>
      <c r="G3" s="123" t="s">
        <v>53</v>
      </c>
      <c r="H3" s="123" t="s">
        <v>2</v>
      </c>
      <c r="I3" s="123" t="s">
        <v>1</v>
      </c>
      <c r="J3" s="123" t="s">
        <v>52</v>
      </c>
    </row>
    <row r="4" spans="1:10" ht="12.75">
      <c r="A4" s="106" t="s">
        <v>12</v>
      </c>
      <c r="B4" s="25">
        <v>2017</v>
      </c>
      <c r="C4" s="25">
        <v>2017</v>
      </c>
      <c r="D4" s="25">
        <v>2017</v>
      </c>
      <c r="E4" s="25">
        <v>2017</v>
      </c>
      <c r="F4" s="25">
        <v>2018</v>
      </c>
      <c r="G4" s="25">
        <v>2018</v>
      </c>
      <c r="H4" s="25">
        <v>2018</v>
      </c>
      <c r="I4" s="25">
        <v>2018</v>
      </c>
      <c r="J4" s="25">
        <v>2019</v>
      </c>
    </row>
    <row r="5" spans="1:10" ht="24">
      <c r="A5" s="482" t="s">
        <v>853</v>
      </c>
      <c r="B5" s="91">
        <v>8514.711512675101</v>
      </c>
      <c r="C5" s="91">
        <v>7046.1738391392</v>
      </c>
      <c r="D5" s="91">
        <v>6331.397048808201</v>
      </c>
      <c r="E5" s="91">
        <v>7371.923320935701</v>
      </c>
      <c r="F5" s="91">
        <v>8421.1750406679</v>
      </c>
      <c r="G5" s="91">
        <v>8478.5301038809</v>
      </c>
      <c r="H5" s="91">
        <v>6885.7418159728</v>
      </c>
      <c r="I5" s="483">
        <v>6520.958289143301</v>
      </c>
      <c r="J5" s="483">
        <v>7149.560922804398</v>
      </c>
    </row>
    <row r="6" spans="1:10" ht="12.75">
      <c r="A6" s="11" t="s">
        <v>158</v>
      </c>
      <c r="B6" s="39">
        <v>1353.3118465618004</v>
      </c>
      <c r="C6" s="39">
        <v>1203.8274103417002</v>
      </c>
      <c r="D6" s="39">
        <v>921.5525749051997</v>
      </c>
      <c r="E6" s="39">
        <v>1177.4144094192995</v>
      </c>
      <c r="F6" s="39">
        <v>1292.0668293024987</v>
      </c>
      <c r="G6" s="39">
        <v>1227.7852662454998</v>
      </c>
      <c r="H6" s="39">
        <v>1174.7970135192008</v>
      </c>
      <c r="I6" s="96">
        <v>1144.6639850862</v>
      </c>
      <c r="J6" s="96">
        <v>1294.103776932498</v>
      </c>
    </row>
    <row r="7" spans="1:10" ht="12.75">
      <c r="A7" s="11" t="s">
        <v>310</v>
      </c>
      <c r="B7" s="39">
        <v>5704.5096606774005</v>
      </c>
      <c r="C7" s="39">
        <v>4686.1162896276</v>
      </c>
      <c r="D7" s="39">
        <v>4299.573072303201</v>
      </c>
      <c r="E7" s="39">
        <v>4928.940378367</v>
      </c>
      <c r="F7" s="39">
        <v>5852.173635217601</v>
      </c>
      <c r="G7" s="39">
        <v>5979.215288971199</v>
      </c>
      <c r="H7" s="39">
        <v>4405.8254807584</v>
      </c>
      <c r="I7" s="96">
        <v>4180.7438917094005</v>
      </c>
      <c r="J7" s="96">
        <v>4147.9666666051</v>
      </c>
    </row>
    <row r="8" spans="1:10" ht="12.75">
      <c r="A8" s="11" t="s">
        <v>311</v>
      </c>
      <c r="B8" s="39">
        <v>1456.8900054359</v>
      </c>
      <c r="C8" s="39">
        <v>1156.2301391699</v>
      </c>
      <c r="D8" s="39">
        <v>1110.2714015998</v>
      </c>
      <c r="E8" s="39">
        <v>1265.5685331493999</v>
      </c>
      <c r="F8" s="39">
        <v>1276.9345761478</v>
      </c>
      <c r="G8" s="39">
        <v>1271.5295486641999</v>
      </c>
      <c r="H8" s="39">
        <v>1305.1193216952</v>
      </c>
      <c r="I8" s="96">
        <v>1195.5504123476999</v>
      </c>
      <c r="J8" s="96">
        <v>1707.4904792668</v>
      </c>
    </row>
    <row r="9" spans="1:10" ht="12.75">
      <c r="A9" s="108" t="s">
        <v>450</v>
      </c>
      <c r="B9" s="91">
        <v>4620.02726</v>
      </c>
      <c r="C9" s="91">
        <v>4020.0986199999998</v>
      </c>
      <c r="D9" s="91">
        <v>3430.0620900000004</v>
      </c>
      <c r="E9" s="91">
        <v>3996.99398</v>
      </c>
      <c r="F9" s="91">
        <v>4526.47221</v>
      </c>
      <c r="G9" s="91">
        <v>3946.0327300000004</v>
      </c>
      <c r="H9" s="91">
        <v>3684.02929</v>
      </c>
      <c r="I9" s="483">
        <v>3477.374</v>
      </c>
      <c r="J9" s="483">
        <v>4074.874743249999</v>
      </c>
    </row>
    <row r="10" spans="1:10" ht="12.75">
      <c r="A10" s="11" t="s">
        <v>158</v>
      </c>
      <c r="B10" s="39">
        <v>1234.68932</v>
      </c>
      <c r="C10" s="39">
        <v>1063.28954</v>
      </c>
      <c r="D10" s="39">
        <v>787.9972799999998</v>
      </c>
      <c r="E10" s="39">
        <v>996.9539899999997</v>
      </c>
      <c r="F10" s="39">
        <v>1154.3427900000002</v>
      </c>
      <c r="G10" s="39">
        <v>1101.15981</v>
      </c>
      <c r="H10" s="39">
        <v>1033.00545</v>
      </c>
      <c r="I10" s="96">
        <v>957.258</v>
      </c>
      <c r="J10" s="96">
        <v>1142.558886479999</v>
      </c>
    </row>
    <row r="11" spans="1:10" ht="12.75">
      <c r="A11" s="11" t="s">
        <v>310</v>
      </c>
      <c r="B11" s="39">
        <v>3368.77794</v>
      </c>
      <c r="C11" s="39">
        <v>2940.22508</v>
      </c>
      <c r="D11" s="39">
        <v>2625.49281</v>
      </c>
      <c r="E11" s="39">
        <v>2983.46799</v>
      </c>
      <c r="F11" s="39">
        <v>3355.55742</v>
      </c>
      <c r="G11" s="39">
        <v>2828.30092</v>
      </c>
      <c r="H11" s="39">
        <v>2634.4518399999997</v>
      </c>
      <c r="I11" s="96">
        <v>2503.544</v>
      </c>
      <c r="J11" s="96">
        <v>2915.74397077</v>
      </c>
    </row>
    <row r="12" spans="1:10" ht="12.75">
      <c r="A12" s="11" t="s">
        <v>311</v>
      </c>
      <c r="B12" s="39">
        <v>16.56</v>
      </c>
      <c r="C12" s="39">
        <v>16.584</v>
      </c>
      <c r="D12" s="39">
        <v>16.572</v>
      </c>
      <c r="E12" s="39">
        <v>16.572</v>
      </c>
      <c r="F12" s="39">
        <v>16.572</v>
      </c>
      <c r="G12" s="39">
        <v>16.572</v>
      </c>
      <c r="H12" s="39">
        <v>16.572</v>
      </c>
      <c r="I12" s="96">
        <v>16.572</v>
      </c>
      <c r="J12" s="96">
        <v>16.571886</v>
      </c>
    </row>
    <row r="13" spans="1:10" ht="12.75">
      <c r="A13" s="108" t="s">
        <v>160</v>
      </c>
      <c r="B13" s="91">
        <v>3894.6842526751007</v>
      </c>
      <c r="C13" s="91">
        <v>3026.0752191392003</v>
      </c>
      <c r="D13" s="91">
        <v>2901.334958808201</v>
      </c>
      <c r="E13" s="91">
        <v>3374.9293409357</v>
      </c>
      <c r="F13" s="91">
        <v>3894.7028306679</v>
      </c>
      <c r="G13" s="91">
        <v>4532.4973738808985</v>
      </c>
      <c r="H13" s="91">
        <v>3201.712525972801</v>
      </c>
      <c r="I13" s="483">
        <v>3043.5842891433012</v>
      </c>
      <c r="J13" s="483">
        <v>3074.686179554399</v>
      </c>
    </row>
    <row r="14" spans="1:10" ht="12.75">
      <c r="A14" s="11" t="s">
        <v>158</v>
      </c>
      <c r="B14" s="39">
        <v>118.62252656180038</v>
      </c>
      <c r="C14" s="39">
        <v>140.53787034170026</v>
      </c>
      <c r="D14" s="39">
        <v>133.5552949051999</v>
      </c>
      <c r="E14" s="39">
        <v>180.46041941929982</v>
      </c>
      <c r="F14" s="39">
        <v>137.72403930249857</v>
      </c>
      <c r="G14" s="39">
        <v>126.62545624549966</v>
      </c>
      <c r="H14" s="39">
        <v>141.79156351920076</v>
      </c>
      <c r="I14" s="96">
        <v>187.40598508620005</v>
      </c>
      <c r="J14" s="96">
        <v>151.54489045249903</v>
      </c>
    </row>
    <row r="15" spans="1:10" ht="12.75">
      <c r="A15" s="11" t="s">
        <v>310</v>
      </c>
      <c r="B15" s="96">
        <v>2335.7317206774</v>
      </c>
      <c r="C15" s="96">
        <v>1745.8912096276</v>
      </c>
      <c r="D15" s="96">
        <v>1674.080262303201</v>
      </c>
      <c r="E15" s="96">
        <v>1945.4723883670001</v>
      </c>
      <c r="F15" s="96">
        <v>2496.616215217601</v>
      </c>
      <c r="G15" s="96">
        <v>3150.9143689711987</v>
      </c>
      <c r="H15" s="96">
        <v>1771.3736407584001</v>
      </c>
      <c r="I15" s="96">
        <v>1677.199891709401</v>
      </c>
      <c r="J15" s="96">
        <v>1232.2226958351</v>
      </c>
    </row>
    <row r="16" spans="1:10" ht="12.75">
      <c r="A16" s="71" t="s">
        <v>311</v>
      </c>
      <c r="B16" s="96">
        <v>1440.3300054359001</v>
      </c>
      <c r="C16" s="96">
        <v>1139.6461391699</v>
      </c>
      <c r="D16" s="96">
        <v>1093.6994015998</v>
      </c>
      <c r="E16" s="96">
        <v>1248.9965331494</v>
      </c>
      <c r="F16" s="96">
        <v>1260.3625761478002</v>
      </c>
      <c r="G16" s="96">
        <v>1254.9575486642</v>
      </c>
      <c r="H16" s="96">
        <v>1288.5473216952</v>
      </c>
      <c r="I16" s="96">
        <v>1178.9784123477</v>
      </c>
      <c r="J16" s="96">
        <v>1690.9185932668001</v>
      </c>
    </row>
    <row r="17" spans="1:10" ht="12.75">
      <c r="A17" s="109" t="s">
        <v>660</v>
      </c>
      <c r="B17" s="91"/>
      <c r="C17" s="91"/>
      <c r="D17" s="91"/>
      <c r="E17" s="91"/>
      <c r="F17" s="91"/>
      <c r="G17" s="91"/>
      <c r="H17" s="91"/>
      <c r="I17" s="483"/>
      <c r="J17" s="483"/>
    </row>
    <row r="18" spans="1:10" ht="12.75">
      <c r="A18" s="108" t="s">
        <v>159</v>
      </c>
      <c r="B18" s="91">
        <v>2844.9048107569997</v>
      </c>
      <c r="C18" s="91">
        <v>2850.252343633001</v>
      </c>
      <c r="D18" s="91">
        <v>2937.256636622</v>
      </c>
      <c r="E18" s="91">
        <v>3553.868399664</v>
      </c>
      <c r="F18" s="91">
        <v>4077.54650742</v>
      </c>
      <c r="G18" s="91">
        <v>2677.2620076449984</v>
      </c>
      <c r="H18" s="91"/>
      <c r="I18" s="483"/>
      <c r="J18" s="483"/>
    </row>
    <row r="19" spans="1:10" ht="12.75">
      <c r="A19" s="11" t="s">
        <v>158</v>
      </c>
      <c r="B19" s="39">
        <v>905.595816322</v>
      </c>
      <c r="C19" s="39">
        <v>966.9613258040011</v>
      </c>
      <c r="D19" s="39">
        <v>997.436463254</v>
      </c>
      <c r="E19" s="39">
        <v>987.7901208340013</v>
      </c>
      <c r="F19" s="39">
        <v>942.1936109400001</v>
      </c>
      <c r="G19" s="39">
        <v>572.2978148969999</v>
      </c>
      <c r="H19" s="39"/>
      <c r="I19" s="96"/>
      <c r="J19" s="96"/>
    </row>
    <row r="20" spans="1:10" ht="12.75">
      <c r="A20" s="11" t="s">
        <v>310</v>
      </c>
      <c r="B20" s="39">
        <v>1939.308994435</v>
      </c>
      <c r="C20" s="39">
        <v>1883.291017829</v>
      </c>
      <c r="D20" s="39">
        <v>1939.820173368</v>
      </c>
      <c r="E20" s="39">
        <v>2566.078278829999</v>
      </c>
      <c r="F20" s="39">
        <v>3135.3528964800003</v>
      </c>
      <c r="G20" s="39">
        <v>2104.964192747999</v>
      </c>
      <c r="H20" s="39"/>
      <c r="I20" s="96"/>
      <c r="J20" s="96"/>
    </row>
    <row r="21" spans="1:10" ht="12.75">
      <c r="A21" s="419" t="s">
        <v>661</v>
      </c>
      <c r="B21" s="420">
        <v>140.639</v>
      </c>
      <c r="C21" s="420">
        <v>127.934</v>
      </c>
      <c r="D21" s="420">
        <v>123.269</v>
      </c>
      <c r="E21" s="420">
        <v>157.389</v>
      </c>
      <c r="F21" s="420">
        <v>132.352</v>
      </c>
      <c r="G21" s="420">
        <v>123.214</v>
      </c>
      <c r="H21" s="420">
        <v>113.3</v>
      </c>
      <c r="I21" s="420">
        <v>150.467</v>
      </c>
      <c r="J21" s="420">
        <v>130.8</v>
      </c>
    </row>
    <row r="22" spans="1:10" ht="24">
      <c r="A22" s="484" t="s">
        <v>662</v>
      </c>
      <c r="B22" s="421">
        <v>327100</v>
      </c>
      <c r="C22" s="421">
        <v>331138.8234760803</v>
      </c>
      <c r="D22" s="421">
        <v>332642.7404391512</v>
      </c>
      <c r="E22" s="421">
        <v>343487.3656290038</v>
      </c>
      <c r="F22" s="421">
        <v>346667.0168682595</v>
      </c>
      <c r="G22" s="421">
        <v>360581.7860160519</v>
      </c>
      <c r="H22" s="421">
        <v>365829.3629913217</v>
      </c>
      <c r="I22" s="421">
        <v>333826.229</v>
      </c>
      <c r="J22" s="421">
        <v>363559.39350368746</v>
      </c>
    </row>
    <row r="23" spans="1:10" ht="12.75">
      <c r="A23" s="11" t="s">
        <v>158</v>
      </c>
      <c r="B23" s="422">
        <v>16400</v>
      </c>
      <c r="C23" s="422">
        <v>17187.261745236985</v>
      </c>
      <c r="D23" s="422">
        <v>17775.907631031965</v>
      </c>
      <c r="E23" s="422">
        <v>18556.78000382048</v>
      </c>
      <c r="F23" s="422">
        <v>19519.5896944783</v>
      </c>
      <c r="G23" s="422">
        <v>20482.773457059073</v>
      </c>
      <c r="H23" s="422">
        <v>20668.075295765637</v>
      </c>
      <c r="I23" s="423">
        <v>21464.53</v>
      </c>
      <c r="J23" s="423">
        <v>23017.32005050224</v>
      </c>
    </row>
    <row r="24" spans="1:10" ht="12.75">
      <c r="A24" s="11" t="s">
        <v>310</v>
      </c>
      <c r="B24" s="423">
        <v>273300</v>
      </c>
      <c r="C24" s="423">
        <v>275393.59661734104</v>
      </c>
      <c r="D24" s="423">
        <v>276130.60610005754</v>
      </c>
      <c r="E24" s="423">
        <v>283892.1010482458</v>
      </c>
      <c r="F24" s="423">
        <v>285052.17234444496</v>
      </c>
      <c r="G24" s="423">
        <v>296170.6024580449</v>
      </c>
      <c r="H24" s="423">
        <v>300263.4810730064</v>
      </c>
      <c r="I24" s="423">
        <v>269974.51</v>
      </c>
      <c r="J24" s="423">
        <v>293950.4647897911</v>
      </c>
    </row>
    <row r="25" spans="1:10" ht="12.75">
      <c r="A25" s="11" t="s">
        <v>311</v>
      </c>
      <c r="B25" s="423">
        <v>37400</v>
      </c>
      <c r="C25" s="423">
        <v>38557.96511350225</v>
      </c>
      <c r="D25" s="423">
        <v>38736.226708061666</v>
      </c>
      <c r="E25" s="423">
        <v>41038.48457693754</v>
      </c>
      <c r="F25" s="423">
        <v>42095.254829336314</v>
      </c>
      <c r="G25" s="423">
        <v>43928.410100947935</v>
      </c>
      <c r="H25" s="423">
        <v>44897.80662254966</v>
      </c>
      <c r="I25" s="423">
        <v>42387.189</v>
      </c>
      <c r="J25" s="423">
        <v>46591.60866339417</v>
      </c>
    </row>
    <row r="26" spans="1:10" ht="12.75">
      <c r="A26" s="108" t="s">
        <v>450</v>
      </c>
      <c r="B26" s="424">
        <v>235000</v>
      </c>
      <c r="C26" s="424">
        <v>236163.95718000003</v>
      </c>
      <c r="D26" s="424">
        <v>237787.39530000006</v>
      </c>
      <c r="E26" s="424">
        <v>245367.11656000005</v>
      </c>
      <c r="F26" s="424">
        <v>245809.51782</v>
      </c>
      <c r="G26" s="424">
        <v>255121.82475999996</v>
      </c>
      <c r="H26" s="424">
        <v>258910.67442000002</v>
      </c>
      <c r="I26" s="421">
        <v>235135.96699999998</v>
      </c>
      <c r="J26" s="421">
        <v>257418.59502962988</v>
      </c>
    </row>
    <row r="27" spans="1:10" ht="12.75">
      <c r="A27" s="11" t="s">
        <v>158</v>
      </c>
      <c r="B27" s="422">
        <v>14400</v>
      </c>
      <c r="C27" s="422">
        <v>15185.26404</v>
      </c>
      <c r="D27" s="422">
        <v>15770.718640000036</v>
      </c>
      <c r="E27" s="422">
        <v>16485.071919999988</v>
      </c>
      <c r="F27" s="422">
        <v>17307.69525999999</v>
      </c>
      <c r="G27" s="422">
        <v>18245.976169999958</v>
      </c>
      <c r="H27" s="422">
        <v>18467.875610000014</v>
      </c>
      <c r="I27" s="423">
        <v>19250.378</v>
      </c>
      <c r="J27" s="423">
        <v>20720.86534254983</v>
      </c>
    </row>
    <row r="28" spans="1:10" ht="12.75">
      <c r="A28" s="11" t="s">
        <v>310</v>
      </c>
      <c r="B28" s="423">
        <v>204400</v>
      </c>
      <c r="C28" s="423">
        <v>204350.13114</v>
      </c>
      <c r="D28" s="423">
        <v>206044.07866000003</v>
      </c>
      <c r="E28" s="423">
        <v>212040.26664000007</v>
      </c>
      <c r="F28" s="423">
        <v>212013.06256000002</v>
      </c>
      <c r="G28" s="423">
        <v>219849.33959000002</v>
      </c>
      <c r="H28" s="423">
        <v>223208.49881000002</v>
      </c>
      <c r="I28" s="423">
        <v>200379.126</v>
      </c>
      <c r="J28" s="423">
        <v>219907.16678408007</v>
      </c>
    </row>
    <row r="29" spans="1:10" ht="12.75">
      <c r="A29" s="11" t="s">
        <v>311</v>
      </c>
      <c r="B29" s="423">
        <v>16200</v>
      </c>
      <c r="C29" s="423">
        <v>16628.562</v>
      </c>
      <c r="D29" s="423">
        <v>15972.598</v>
      </c>
      <c r="E29" s="423">
        <v>16841.778</v>
      </c>
      <c r="F29" s="423">
        <v>16488.76</v>
      </c>
      <c r="G29" s="423">
        <v>17026.509</v>
      </c>
      <c r="H29" s="423">
        <v>17234.3</v>
      </c>
      <c r="I29" s="423">
        <v>15506.463</v>
      </c>
      <c r="J29" s="423">
        <v>16790.562902999995</v>
      </c>
    </row>
    <row r="30" spans="1:10" ht="12.75">
      <c r="A30" s="108" t="s">
        <v>160</v>
      </c>
      <c r="B30" s="424">
        <v>92100</v>
      </c>
      <c r="C30" s="424">
        <v>94974.86629608028</v>
      </c>
      <c r="D30" s="424">
        <v>94855.34513915112</v>
      </c>
      <c r="E30" s="424">
        <v>98120.24906900374</v>
      </c>
      <c r="F30" s="424">
        <v>100857.49904825955</v>
      </c>
      <c r="G30" s="424">
        <v>105459.96125605195</v>
      </c>
      <c r="H30" s="424">
        <v>106918.68857132166</v>
      </c>
      <c r="I30" s="421">
        <v>98690.262</v>
      </c>
      <c r="J30" s="421">
        <v>106140.79847405759</v>
      </c>
    </row>
    <row r="31" spans="1:10" ht="12.75">
      <c r="A31" s="11" t="s">
        <v>158</v>
      </c>
      <c r="B31" s="422">
        <v>2000</v>
      </c>
      <c r="C31" s="422">
        <v>2001.9977052369863</v>
      </c>
      <c r="D31" s="422">
        <v>2005.1889910319298</v>
      </c>
      <c r="E31" s="422">
        <v>2071.708083820492</v>
      </c>
      <c r="F31" s="422">
        <v>2211.8944344783126</v>
      </c>
      <c r="G31" s="422">
        <v>2236.7972870591134</v>
      </c>
      <c r="H31" s="422">
        <v>2200.199685765624</v>
      </c>
      <c r="I31" s="423">
        <v>2214.152</v>
      </c>
      <c r="J31" s="423">
        <v>2296.45470795241</v>
      </c>
    </row>
    <row r="32" spans="1:10" ht="12.75">
      <c r="A32" s="11" t="s">
        <v>310</v>
      </c>
      <c r="B32" s="423">
        <v>68900</v>
      </c>
      <c r="C32" s="423">
        <v>71043.46547734104</v>
      </c>
      <c r="D32" s="423">
        <v>70086.52744005753</v>
      </c>
      <c r="E32" s="423">
        <v>71851.83440824572</v>
      </c>
      <c r="F32" s="423">
        <v>73039.10978444493</v>
      </c>
      <c r="G32" s="423">
        <v>76321.2628680449</v>
      </c>
      <c r="H32" s="423">
        <v>77054.98226300639</v>
      </c>
      <c r="I32" s="423">
        <v>69595.384</v>
      </c>
      <c r="J32" s="423">
        <v>74043.29800571101</v>
      </c>
    </row>
    <row r="33" spans="1:10" ht="12.75">
      <c r="A33" s="71" t="s">
        <v>311</v>
      </c>
      <c r="B33" s="423">
        <v>21200</v>
      </c>
      <c r="C33" s="423">
        <v>21929.40311350225</v>
      </c>
      <c r="D33" s="423">
        <v>22763.628708061664</v>
      </c>
      <c r="E33" s="423">
        <v>24196.706576937537</v>
      </c>
      <c r="F33" s="423">
        <v>25606.494829336316</v>
      </c>
      <c r="G33" s="423">
        <v>26901.901100947933</v>
      </c>
      <c r="H33" s="423">
        <v>27663.506622549656</v>
      </c>
      <c r="I33" s="423">
        <v>26880.726</v>
      </c>
      <c r="J33" s="423">
        <v>29801.045760394172</v>
      </c>
    </row>
    <row r="34" spans="1:10" ht="12.75">
      <c r="A34" s="109" t="s">
        <v>660</v>
      </c>
      <c r="B34" s="423"/>
      <c r="C34" s="423"/>
      <c r="D34" s="423"/>
      <c r="E34" s="423"/>
      <c r="F34" s="423"/>
      <c r="G34" s="423"/>
      <c r="H34" s="423"/>
      <c r="I34" s="423"/>
      <c r="J34" s="423"/>
    </row>
    <row r="35" spans="1:10" ht="12.75">
      <c r="A35" s="108" t="s">
        <v>159</v>
      </c>
      <c r="B35" s="424">
        <v>123800</v>
      </c>
      <c r="C35" s="424">
        <v>126175.98684137088</v>
      </c>
      <c r="D35" s="424">
        <v>128958.5031111115</v>
      </c>
      <c r="E35" s="424">
        <v>133321.69555802975</v>
      </c>
      <c r="F35" s="424">
        <v>138513.19193784537</v>
      </c>
      <c r="G35" s="424"/>
      <c r="H35" s="424"/>
      <c r="I35" s="421"/>
      <c r="J35" s="421"/>
    </row>
    <row r="36" spans="1:10" ht="12.75">
      <c r="A36" s="11" t="s">
        <v>158</v>
      </c>
      <c r="B36" s="422">
        <v>67400</v>
      </c>
      <c r="C36" s="422">
        <v>67973.44650128442</v>
      </c>
      <c r="D36" s="422">
        <v>68730.32446630416</v>
      </c>
      <c r="E36" s="422">
        <v>69697.80541965253</v>
      </c>
      <c r="F36" s="422">
        <v>71939.78338792712</v>
      </c>
      <c r="G36" s="422"/>
      <c r="H36" s="422"/>
      <c r="I36" s="423"/>
      <c r="J36" s="423"/>
    </row>
    <row r="37" spans="1:10" ht="12.75">
      <c r="A37" s="11" t="s">
        <v>310</v>
      </c>
      <c r="B37" s="423">
        <v>56400</v>
      </c>
      <c r="C37" s="423">
        <v>58202.54034008645</v>
      </c>
      <c r="D37" s="423">
        <v>60228.17864480733</v>
      </c>
      <c r="E37" s="423">
        <v>63623.89013837723</v>
      </c>
      <c r="F37" s="423">
        <v>66573.40854991824</v>
      </c>
      <c r="G37" s="423"/>
      <c r="H37" s="423"/>
      <c r="I37" s="423"/>
      <c r="J37" s="423"/>
    </row>
    <row r="38" spans="1:10" ht="12.75">
      <c r="A38" s="419" t="s">
        <v>661</v>
      </c>
      <c r="B38" s="425">
        <v>178700</v>
      </c>
      <c r="C38" s="425">
        <v>179138.467</v>
      </c>
      <c r="D38" s="425">
        <v>179091.704</v>
      </c>
      <c r="E38" s="425">
        <v>177212.415</v>
      </c>
      <c r="F38" s="425">
        <v>177027.565</v>
      </c>
      <c r="G38" s="425">
        <v>177212.415</v>
      </c>
      <c r="H38" s="425">
        <v>179380.226</v>
      </c>
      <c r="I38" s="425">
        <v>174960.864</v>
      </c>
      <c r="J38" s="425">
        <v>175902.841</v>
      </c>
    </row>
  </sheetData>
  <sheetProtection/>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sheetPr>
    <pageSetUpPr fitToPage="1"/>
  </sheetPr>
  <dimension ref="A1:F21"/>
  <sheetViews>
    <sheetView showGridLines="0" showZeros="0" zoomScalePageLayoutView="0" workbookViewId="0" topLeftCell="A1">
      <selection activeCell="A31" sqref="A31"/>
    </sheetView>
  </sheetViews>
  <sheetFormatPr defaultColWidth="9.140625" defaultRowHeight="12.75"/>
  <cols>
    <col min="1" max="1" width="55.140625" style="64" customWidth="1"/>
    <col min="2" max="5" width="12.28125" style="64" customWidth="1"/>
    <col min="6" max="6" width="12.28125" style="64" customWidth="1" collapsed="1"/>
    <col min="7" max="7" width="12.7109375" style="64" bestFit="1" customWidth="1"/>
    <col min="8" max="9" width="7.7109375" style="64" customWidth="1"/>
    <col min="10" max="12" width="8.7109375" style="64" hidden="1" customWidth="1"/>
    <col min="13" max="13" width="8.7109375" style="64" hidden="1" customWidth="1" collapsed="1"/>
    <col min="14" max="14" width="8.7109375" style="64" hidden="1" customWidth="1"/>
    <col min="15" max="15" width="6.7109375" style="64" hidden="1" customWidth="1"/>
    <col min="16" max="16" width="9.140625" style="64" customWidth="1" collapsed="1"/>
    <col min="17" max="16384" width="9.140625" style="64" customWidth="1"/>
  </cols>
  <sheetData>
    <row r="1" spans="1:6" ht="15">
      <c r="A1" s="38" t="s">
        <v>541</v>
      </c>
      <c r="B1" s="37"/>
      <c r="C1" s="37"/>
      <c r="D1" s="37"/>
      <c r="E1" s="37"/>
      <c r="F1" s="37"/>
    </row>
    <row r="2" spans="1:6" ht="14.25" customHeight="1">
      <c r="A2" s="37"/>
      <c r="B2" s="37"/>
      <c r="C2" s="37"/>
      <c r="D2" s="37"/>
      <c r="E2" s="37"/>
      <c r="F2" s="37"/>
    </row>
    <row r="4" spans="1:6" ht="12.75">
      <c r="A4" s="89" t="s">
        <v>12</v>
      </c>
      <c r="B4" s="329" t="s">
        <v>430</v>
      </c>
      <c r="C4" s="329" t="s">
        <v>469</v>
      </c>
      <c r="D4" s="329" t="s">
        <v>550</v>
      </c>
      <c r="E4" s="329" t="s">
        <v>742</v>
      </c>
      <c r="F4" s="329" t="s">
        <v>813</v>
      </c>
    </row>
    <row r="5" spans="1:6" ht="12.75">
      <c r="A5" s="12"/>
      <c r="B5" s="12"/>
      <c r="C5" s="12"/>
      <c r="D5" s="12"/>
      <c r="E5" s="12"/>
      <c r="F5" s="12"/>
    </row>
    <row r="6" spans="1:6" ht="13.5">
      <c r="A6" s="11" t="s">
        <v>567</v>
      </c>
      <c r="B6" s="330">
        <v>10388</v>
      </c>
      <c r="C6" s="330">
        <v>10129</v>
      </c>
      <c r="D6" s="330">
        <v>7845.315173884061</v>
      </c>
      <c r="E6" s="39">
        <v>7719.90538287813</v>
      </c>
      <c r="F6" s="330">
        <v>8116.8401500666905</v>
      </c>
    </row>
    <row r="7" spans="1:6" ht="13.5">
      <c r="A7" s="71" t="s">
        <v>673</v>
      </c>
      <c r="B7" s="70">
        <v>19629</v>
      </c>
      <c r="C7" s="70">
        <v>22261</v>
      </c>
      <c r="D7" s="70">
        <v>25432.832079917</v>
      </c>
      <c r="E7" s="70">
        <v>15990.304615161</v>
      </c>
      <c r="F7" s="70">
        <v>17409.9529386251</v>
      </c>
    </row>
    <row r="8" spans="1:6" ht="12.75">
      <c r="A8" s="485"/>
      <c r="B8" s="288"/>
      <c r="C8" s="288"/>
      <c r="D8" s="288"/>
      <c r="E8" s="84"/>
      <c r="F8" s="288"/>
    </row>
    <row r="9" spans="1:6" ht="12.75">
      <c r="A9" s="11"/>
      <c r="B9" s="486"/>
      <c r="C9" s="486"/>
      <c r="D9" s="486"/>
      <c r="E9" s="486"/>
      <c r="F9" s="486"/>
    </row>
    <row r="10" spans="1:6" ht="12.75">
      <c r="A10" s="37" t="s">
        <v>663</v>
      </c>
      <c r="B10" s="487">
        <v>-950</v>
      </c>
      <c r="C10" s="487">
        <v>-1800</v>
      </c>
      <c r="D10" s="487">
        <v>-2500</v>
      </c>
      <c r="E10" s="487">
        <v>-5500</v>
      </c>
      <c r="F10" s="487"/>
    </row>
    <row r="11" spans="1:6" ht="12.75">
      <c r="A11" s="37" t="s">
        <v>664</v>
      </c>
      <c r="B11" s="486"/>
      <c r="C11" s="486"/>
      <c r="D11" s="486">
        <v>-2037.83894919452</v>
      </c>
      <c r="E11" s="486"/>
      <c r="F11" s="486"/>
    </row>
    <row r="12" spans="1:6" ht="12.75">
      <c r="A12" s="37" t="s">
        <v>665</v>
      </c>
      <c r="B12" s="486"/>
      <c r="C12" s="486">
        <v>-440.48736798876</v>
      </c>
      <c r="D12" s="486"/>
      <c r="E12" s="486"/>
      <c r="F12" s="486">
        <v>0.009598898583</v>
      </c>
    </row>
    <row r="13" spans="1:6" ht="12.75">
      <c r="A13" s="11" t="s">
        <v>666</v>
      </c>
      <c r="B13" s="486"/>
      <c r="C13" s="486"/>
      <c r="D13" s="486"/>
      <c r="E13" s="486">
        <v>3396.72607217</v>
      </c>
      <c r="F13" s="486"/>
    </row>
    <row r="14" spans="1:6" ht="12.75">
      <c r="A14" s="37" t="s">
        <v>667</v>
      </c>
      <c r="B14" s="486">
        <v>1923</v>
      </c>
      <c r="C14" s="486">
        <v>1981.48736798876</v>
      </c>
      <c r="D14" s="486">
        <v>2254.1541230785806</v>
      </c>
      <c r="E14" s="486">
        <v>1977.8641368240692</v>
      </c>
      <c r="F14" s="486">
        <v>396.9251682899777</v>
      </c>
    </row>
    <row r="15" spans="1:6" ht="12.75">
      <c r="A15" s="488" t="s">
        <v>668</v>
      </c>
      <c r="B15" s="489">
        <v>973</v>
      </c>
      <c r="C15" s="489">
        <v>-259</v>
      </c>
      <c r="D15" s="489">
        <v>-2283.6848261159394</v>
      </c>
      <c r="E15" s="489">
        <v>-125.40979100593086</v>
      </c>
      <c r="F15" s="489">
        <v>396.9347671885607</v>
      </c>
    </row>
    <row r="16" spans="1:6" ht="12.75">
      <c r="A16" s="37"/>
      <c r="B16" s="486"/>
      <c r="C16" s="486"/>
      <c r="D16" s="486"/>
      <c r="E16" s="486"/>
      <c r="F16" s="486"/>
    </row>
    <row r="17" spans="1:6" ht="12.75">
      <c r="A17" s="37" t="s">
        <v>669</v>
      </c>
      <c r="B17" s="486"/>
      <c r="C17" s="486"/>
      <c r="D17" s="486">
        <v>2037.6590963788</v>
      </c>
      <c r="E17" s="486"/>
      <c r="F17" s="486"/>
    </row>
    <row r="18" spans="1:6" ht="12.75">
      <c r="A18" s="37" t="s">
        <v>670</v>
      </c>
      <c r="B18" s="486">
        <v>445</v>
      </c>
      <c r="C18" s="486">
        <v>1142</v>
      </c>
      <c r="D18" s="486">
        <v>1.67575592730805</v>
      </c>
      <c r="E18" s="486">
        <v>0.4413698136</v>
      </c>
      <c r="F18" s="486"/>
    </row>
    <row r="19" spans="1:6" ht="12.75">
      <c r="A19" s="71" t="s">
        <v>671</v>
      </c>
      <c r="B19" s="486"/>
      <c r="C19" s="486"/>
      <c r="D19" s="486"/>
      <c r="E19" s="486">
        <v>-5943.569432706</v>
      </c>
      <c r="F19" s="486"/>
    </row>
    <row r="20" spans="1:6" ht="12.75">
      <c r="A20" s="37" t="s">
        <v>672</v>
      </c>
      <c r="B20" s="486">
        <v>506</v>
      </c>
      <c r="C20" s="486">
        <v>1490</v>
      </c>
      <c r="D20" s="486">
        <v>1132.4972276108915</v>
      </c>
      <c r="E20" s="486">
        <v>-3499.3994018636004</v>
      </c>
      <c r="F20" s="486">
        <v>1419.6483234641018</v>
      </c>
    </row>
    <row r="21" spans="1:6" ht="12.75">
      <c r="A21" s="488" t="s">
        <v>668</v>
      </c>
      <c r="B21" s="489">
        <v>951</v>
      </c>
      <c r="C21" s="489">
        <v>2632</v>
      </c>
      <c r="D21" s="489">
        <v>3171.8320799169996</v>
      </c>
      <c r="E21" s="489">
        <v>-9442.527464756</v>
      </c>
      <c r="F21" s="489">
        <v>1419.6483234641018</v>
      </c>
    </row>
  </sheetData>
  <sheetProtection/>
  <printOptions/>
  <pageMargins left="0.7086614173228347" right="0" top="0.3937007874015748" bottom="0.4724409448818898" header="0.1968503937007874" footer="0.2755905511811024"/>
  <pageSetup fitToHeight="1" fitToWidth="1" horizontalDpi="600" verticalDpi="600" orientation="portrait" paperSize="9" scale="89" r:id="rId1"/>
</worksheet>
</file>

<file path=xl/worksheets/sheet29.xml><?xml version="1.0" encoding="utf-8"?>
<worksheet xmlns="http://schemas.openxmlformats.org/spreadsheetml/2006/main" xmlns:r="http://schemas.openxmlformats.org/officeDocument/2006/relationships">
  <sheetPr>
    <pageSetUpPr fitToPage="1"/>
  </sheetPr>
  <dimension ref="A1:X48"/>
  <sheetViews>
    <sheetView showGridLines="0" zoomScalePageLayoutView="0" workbookViewId="0" topLeftCell="A1">
      <selection activeCell="L25" sqref="L25"/>
    </sheetView>
  </sheetViews>
  <sheetFormatPr defaultColWidth="9.140625" defaultRowHeight="12.75"/>
  <cols>
    <col min="1" max="1" width="49.140625" style="37" customWidth="1"/>
    <col min="2" max="10" width="9.00390625" style="37" customWidth="1"/>
    <col min="11" max="16384" width="9.140625" style="37" customWidth="1"/>
  </cols>
  <sheetData>
    <row r="1" spans="1:4" ht="15">
      <c r="A1" s="38" t="s">
        <v>161</v>
      </c>
      <c r="D1" s="138"/>
    </row>
    <row r="3" spans="1:10" ht="12">
      <c r="A3" s="107"/>
      <c r="B3" s="123" t="s">
        <v>52</v>
      </c>
      <c r="C3" s="123" t="s">
        <v>53</v>
      </c>
      <c r="D3" s="123" t="s">
        <v>2</v>
      </c>
      <c r="E3" s="123" t="s">
        <v>1</v>
      </c>
      <c r="F3" s="123" t="s">
        <v>52</v>
      </c>
      <c r="G3" s="123" t="s">
        <v>53</v>
      </c>
      <c r="H3" s="123" t="s">
        <v>2</v>
      </c>
      <c r="I3" s="123" t="s">
        <v>1</v>
      </c>
      <c r="J3" s="123" t="s">
        <v>52</v>
      </c>
    </row>
    <row r="4" spans="1:10" ht="12">
      <c r="A4" s="106" t="s">
        <v>12</v>
      </c>
      <c r="B4" s="25">
        <v>2017</v>
      </c>
      <c r="C4" s="25">
        <v>2017</v>
      </c>
      <c r="D4" s="25">
        <v>2017</v>
      </c>
      <c r="E4" s="25">
        <v>2017</v>
      </c>
      <c r="F4" s="25">
        <v>2018</v>
      </c>
      <c r="G4" s="25">
        <v>2018</v>
      </c>
      <c r="H4" s="25">
        <v>2018</v>
      </c>
      <c r="I4" s="25">
        <v>2018</v>
      </c>
      <c r="J4" s="25">
        <v>2019</v>
      </c>
    </row>
    <row r="5" spans="1:10" ht="12">
      <c r="A5" s="827" t="s">
        <v>162</v>
      </c>
      <c r="B5" s="91">
        <v>22261</v>
      </c>
      <c r="C5" s="91">
        <v>24611.07127580792</v>
      </c>
      <c r="D5" s="91">
        <v>24513.47317205563</v>
      </c>
      <c r="E5" s="91">
        <v>24555.875565931576</v>
      </c>
      <c r="F5" s="91">
        <v>25432.98345345393</v>
      </c>
      <c r="G5" s="91">
        <v>25351.571984688013</v>
      </c>
      <c r="H5" s="91">
        <v>19989.990786826726</v>
      </c>
      <c r="I5" s="91">
        <v>20080.97455898861</v>
      </c>
      <c r="J5" s="91">
        <v>15990.304615161001</v>
      </c>
    </row>
    <row r="6" spans="1:10" ht="13.5">
      <c r="A6" s="6" t="s">
        <v>854</v>
      </c>
      <c r="B6" s="70">
        <v>1995.6201928392081</v>
      </c>
      <c r="C6" s="70">
        <v>89.8879957821</v>
      </c>
      <c r="D6" s="70">
        <v>4.1018940234</v>
      </c>
      <c r="E6" s="70">
        <v>-50.275230338600004</v>
      </c>
      <c r="F6" s="70">
        <v>0.4335080987</v>
      </c>
      <c r="G6" s="70">
        <v>0.0078617149</v>
      </c>
      <c r="H6" s="70"/>
      <c r="I6" s="70">
        <v>3.7754184033000002</v>
      </c>
      <c r="J6" s="70">
        <v>-8.7609493</v>
      </c>
    </row>
    <row r="7" spans="1:10" ht="13.5">
      <c r="A7" s="6" t="s">
        <v>855</v>
      </c>
      <c r="B7" s="70">
        <v>288.5114169824</v>
      </c>
      <c r="C7" s="70">
        <v>325.1083114395</v>
      </c>
      <c r="D7" s="70">
        <v>136.2459821999</v>
      </c>
      <c r="E7" s="70">
        <v>295.46556557680003</v>
      </c>
      <c r="F7" s="70">
        <v>289.05001759230004</v>
      </c>
      <c r="G7" s="70">
        <v>333.53815439929997</v>
      </c>
      <c r="H7" s="70">
        <v>247.9831668668</v>
      </c>
      <c r="I7" s="70">
        <v>182.9716655936</v>
      </c>
      <c r="J7" s="70">
        <v>227.1739750353</v>
      </c>
    </row>
    <row r="8" spans="1:10" ht="12">
      <c r="A8" s="6" t="s">
        <v>163</v>
      </c>
      <c r="B8" s="70">
        <v>-214.01754281489994</v>
      </c>
      <c r="C8" s="70">
        <v>-261.42811994999994</v>
      </c>
      <c r="D8" s="70">
        <v>-271.5035025552</v>
      </c>
      <c r="E8" s="70">
        <v>-395.15319698950003</v>
      </c>
      <c r="F8" s="70">
        <v>-215.88707158870005</v>
      </c>
      <c r="G8" s="70">
        <v>-285.6644162515001</v>
      </c>
      <c r="H8" s="70">
        <v>-303.9169843384</v>
      </c>
      <c r="I8" s="70">
        <v>-302.31532631819994</v>
      </c>
      <c r="J8" s="70">
        <v>-265.30098990080006</v>
      </c>
    </row>
    <row r="9" spans="1:10" ht="13.5">
      <c r="A9" s="6" t="s">
        <v>856</v>
      </c>
      <c r="B9" s="70">
        <v>-133.4478333425</v>
      </c>
      <c r="C9" s="70">
        <v>-197.5806408159</v>
      </c>
      <c r="D9" s="70">
        <v>-56.673237363</v>
      </c>
      <c r="E9" s="70">
        <v>348.2585328542</v>
      </c>
      <c r="F9" s="70">
        <v>-221.6523606478</v>
      </c>
      <c r="G9" s="70">
        <v>129.8734091458</v>
      </c>
      <c r="H9" s="70">
        <v>28.9874218048</v>
      </c>
      <c r="I9" s="70">
        <v>-1423.600303998101</v>
      </c>
      <c r="J9" s="70">
        <v>88.4596854142</v>
      </c>
    </row>
    <row r="10" spans="1:10" ht="12">
      <c r="A10" s="828" t="s">
        <v>164</v>
      </c>
      <c r="B10" s="829">
        <v>-58.95395917499991</v>
      </c>
      <c r="C10" s="829">
        <v>-133.90044932639992</v>
      </c>
      <c r="D10" s="829">
        <v>-191.9307577183</v>
      </c>
      <c r="E10" s="829">
        <v>248.57090144149998</v>
      </c>
      <c r="F10" s="829">
        <v>-148.48941464420002</v>
      </c>
      <c r="G10" s="829">
        <v>177.74714729359988</v>
      </c>
      <c r="H10" s="829">
        <v>-26.946395666800036</v>
      </c>
      <c r="I10" s="829">
        <v>-1542.943964722701</v>
      </c>
      <c r="J10" s="829">
        <v>50.33267054869994</v>
      </c>
    </row>
    <row r="11" spans="1:10" ht="13.5">
      <c r="A11" s="6" t="s">
        <v>857</v>
      </c>
      <c r="B11" s="830">
        <v>27.998002840400016</v>
      </c>
      <c r="C11" s="39">
        <v>27.22266997464135</v>
      </c>
      <c r="D11" s="39">
        <v>45.79558722098165</v>
      </c>
      <c r="E11" s="39">
        <v>21.51953018513031</v>
      </c>
      <c r="F11" s="39">
        <v>21.0697484957</v>
      </c>
      <c r="G11" s="39">
        <v>10.1963095831</v>
      </c>
      <c r="H11" s="39">
        <v>27.5219221608</v>
      </c>
      <c r="I11" s="39">
        <v>52.7906111594</v>
      </c>
      <c r="J11" s="39">
        <v>68.6556054874</v>
      </c>
    </row>
    <row r="12" spans="1:10" ht="12">
      <c r="A12" s="6" t="s">
        <v>636</v>
      </c>
      <c r="B12" s="830">
        <v>-13.992989154</v>
      </c>
      <c r="C12" s="39">
        <v>-3.1063119721</v>
      </c>
      <c r="D12" s="39">
        <v>13.2749890891</v>
      </c>
      <c r="E12" s="39">
        <v>24.6839288868</v>
      </c>
      <c r="F12" s="70">
        <v>4.211426506</v>
      </c>
      <c r="G12" s="70">
        <v>7.0899111284</v>
      </c>
      <c r="H12" s="39">
        <v>2.7485864136</v>
      </c>
      <c r="I12" s="39">
        <v>8.664204787500001</v>
      </c>
      <c r="J12" s="39">
        <v>-11.090580516300001</v>
      </c>
    </row>
    <row r="13" spans="1:10" ht="13.5">
      <c r="A13" s="828" t="s">
        <v>858</v>
      </c>
      <c r="B13" s="829">
        <v>-44.94894548859989</v>
      </c>
      <c r="C13" s="829">
        <v>-109.78409132385858</v>
      </c>
      <c r="D13" s="829">
        <v>-132.86018140821835</v>
      </c>
      <c r="E13" s="829">
        <v>294.7743605134303</v>
      </c>
      <c r="F13" s="829">
        <v>-123.20823964250003</v>
      </c>
      <c r="G13" s="829">
        <v>195.03336800509987</v>
      </c>
      <c r="H13" s="829">
        <v>3.3241129075999627</v>
      </c>
      <c r="I13" s="829">
        <v>-1481.489148775801</v>
      </c>
      <c r="J13" s="829">
        <v>107.89769551979992</v>
      </c>
    </row>
    <row r="14" spans="1:10" ht="13.5">
      <c r="A14" s="6" t="s">
        <v>859</v>
      </c>
      <c r="B14" s="70">
        <v>413.5119823329</v>
      </c>
      <c r="C14" s="70">
        <v>-143.9710254036</v>
      </c>
      <c r="D14" s="70">
        <v>152.6000661059</v>
      </c>
      <c r="E14" s="70">
        <v>346.5163056662</v>
      </c>
      <c r="F14" s="70">
        <v>-469.7388518876</v>
      </c>
      <c r="G14" s="70">
        <v>488.31814555660003</v>
      </c>
      <c r="H14" s="70">
        <v>162.3378120888</v>
      </c>
      <c r="I14" s="70">
        <v>-1844.9287949409002</v>
      </c>
      <c r="J14" s="70">
        <v>1315.7905420798</v>
      </c>
    </row>
    <row r="15" spans="1:10" ht="13.5">
      <c r="A15" s="6" t="s">
        <v>860</v>
      </c>
      <c r="B15" s="70"/>
      <c r="C15" s="70"/>
      <c r="D15" s="70"/>
      <c r="E15" s="70">
        <v>134.01333672660002</v>
      </c>
      <c r="F15" s="70">
        <v>-6.2498422276</v>
      </c>
      <c r="G15" s="70">
        <v>-20.435719394</v>
      </c>
      <c r="H15" s="70">
        <v>-12.697355159999999</v>
      </c>
      <c r="I15" s="70">
        <v>-723.0339169017</v>
      </c>
      <c r="J15" s="70">
        <v>0</v>
      </c>
    </row>
    <row r="16" spans="1:10" ht="12">
      <c r="A16" s="828" t="s">
        <v>165</v>
      </c>
      <c r="B16" s="831">
        <v>368.5630368443001</v>
      </c>
      <c r="C16" s="831">
        <v>-253.75511672745859</v>
      </c>
      <c r="D16" s="831">
        <v>19.739884697681646</v>
      </c>
      <c r="E16" s="831">
        <v>775.3040029062304</v>
      </c>
      <c r="F16" s="831">
        <v>-599.1969337577</v>
      </c>
      <c r="G16" s="831">
        <v>662.9157941676999</v>
      </c>
      <c r="H16" s="831">
        <v>152.96456983639996</v>
      </c>
      <c r="I16" s="831">
        <v>-4049.451860618401</v>
      </c>
      <c r="J16" s="831">
        <v>1423.6882375996</v>
      </c>
    </row>
    <row r="17" spans="1:10" ht="12">
      <c r="A17" s="6" t="s">
        <v>674</v>
      </c>
      <c r="B17" s="70"/>
      <c r="C17" s="70"/>
      <c r="D17" s="70"/>
      <c r="E17" s="70"/>
      <c r="F17" s="70"/>
      <c r="G17" s="70">
        <v>-5943.569432706</v>
      </c>
      <c r="H17" s="70"/>
      <c r="I17" s="70"/>
      <c r="J17" s="70"/>
    </row>
    <row r="18" spans="1:10" ht="12">
      <c r="A18" s="6" t="s">
        <v>166</v>
      </c>
      <c r="B18" s="830">
        <v>-14.111953875587542</v>
      </c>
      <c r="C18" s="39">
        <v>66.26901719306781</v>
      </c>
      <c r="D18" s="39">
        <v>18.560615154864</v>
      </c>
      <c r="E18" s="39">
        <v>152.079114954725</v>
      </c>
      <c r="F18" s="70">
        <v>517.3519568930818</v>
      </c>
      <c r="G18" s="70">
        <v>-80.93542103788675</v>
      </c>
      <c r="H18" s="39">
        <v>-61.98079767451278</v>
      </c>
      <c r="I18" s="39">
        <v>-44.99350161250914</v>
      </c>
      <c r="J18" s="39">
        <v>4.721035164489899</v>
      </c>
    </row>
    <row r="19" spans="1:10" ht="13.5">
      <c r="A19" s="828" t="s">
        <v>861</v>
      </c>
      <c r="B19" s="831">
        <v>24611.07127580792</v>
      </c>
      <c r="C19" s="831">
        <v>24513.47317205563</v>
      </c>
      <c r="D19" s="831">
        <v>24555.875565931576</v>
      </c>
      <c r="E19" s="831">
        <v>25432.98345345393</v>
      </c>
      <c r="F19" s="831">
        <v>25351.571984688013</v>
      </c>
      <c r="G19" s="831">
        <v>19989.990786826726</v>
      </c>
      <c r="H19" s="831">
        <v>20080.97455898861</v>
      </c>
      <c r="I19" s="831">
        <v>15990.304615161001</v>
      </c>
      <c r="J19" s="831">
        <v>17409.95293862509</v>
      </c>
    </row>
    <row r="20" spans="1:10" ht="12">
      <c r="A20" s="832" t="s">
        <v>675</v>
      </c>
      <c r="B20" s="487">
        <v>5639.4074486713</v>
      </c>
      <c r="C20" s="487">
        <v>5705.3031580243905</v>
      </c>
      <c r="D20" s="487">
        <v>5579.82502484632</v>
      </c>
      <c r="E20" s="487">
        <v>6141.8092621378</v>
      </c>
      <c r="F20" s="487">
        <v>6066.87094472845</v>
      </c>
      <c r="G20" s="487">
        <v>-1E-12</v>
      </c>
      <c r="H20" s="487"/>
      <c r="I20" s="487"/>
      <c r="J20" s="487"/>
    </row>
    <row r="21" spans="1:10" ht="12">
      <c r="A21" s="832" t="s">
        <v>676</v>
      </c>
      <c r="B21" s="487">
        <v>18971.66382713662</v>
      </c>
      <c r="C21" s="487">
        <v>18808.17001403124</v>
      </c>
      <c r="D21" s="487">
        <v>18976.050541085257</v>
      </c>
      <c r="E21" s="487">
        <v>19291.17419131613</v>
      </c>
      <c r="F21" s="487">
        <v>19284.701039959564</v>
      </c>
      <c r="G21" s="487">
        <v>19989.990786826726</v>
      </c>
      <c r="H21" s="487">
        <v>20080.97455898861</v>
      </c>
      <c r="I21" s="487">
        <v>15990.304615161001</v>
      </c>
      <c r="J21" s="487">
        <v>17409.95293862509</v>
      </c>
    </row>
    <row r="22" spans="1:10" ht="13.5">
      <c r="A22" s="833" t="s">
        <v>862</v>
      </c>
      <c r="B22" s="834">
        <v>641.39240947</v>
      </c>
      <c r="C22" s="834">
        <v>638.09816475</v>
      </c>
      <c r="D22" s="499">
        <v>627.14299263</v>
      </c>
      <c r="E22" s="499">
        <v>625.13463653</v>
      </c>
      <c r="F22" s="499">
        <v>639.605941665</v>
      </c>
      <c r="G22" s="499">
        <v>639.059693132</v>
      </c>
      <c r="H22" s="499">
        <v>631.6345531878802</v>
      </c>
      <c r="I22" s="499">
        <v>608.73192978029</v>
      </c>
      <c r="J22" s="834">
        <v>588.96296058367</v>
      </c>
    </row>
    <row r="23" spans="1:10" ht="12">
      <c r="A23" s="835" t="s">
        <v>677</v>
      </c>
      <c r="B23" s="836">
        <v>25252.463685277922</v>
      </c>
      <c r="C23" s="836">
        <v>25151.57133680563</v>
      </c>
      <c r="D23" s="836">
        <v>25183.018558561576</v>
      </c>
      <c r="E23" s="836">
        <v>26058.11808998393</v>
      </c>
      <c r="F23" s="836">
        <v>25991.17792635301</v>
      </c>
      <c r="G23" s="836">
        <v>20629.050479958725</v>
      </c>
      <c r="H23" s="836">
        <v>20712.60911217649</v>
      </c>
      <c r="I23" s="836">
        <v>16599.036544941293</v>
      </c>
      <c r="J23" s="836">
        <v>17998.91589920876</v>
      </c>
    </row>
    <row r="24" spans="1:10" ht="12">
      <c r="A24" s="832"/>
      <c r="B24" s="487"/>
      <c r="C24" s="487"/>
      <c r="D24" s="487"/>
      <c r="E24" s="487"/>
      <c r="F24" s="487"/>
      <c r="G24" s="487"/>
      <c r="H24" s="487"/>
      <c r="I24" s="487"/>
      <c r="J24" s="487"/>
    </row>
    <row r="25" spans="1:10" ht="12">
      <c r="A25" s="649" t="s">
        <v>863</v>
      </c>
      <c r="B25" s="837"/>
      <c r="C25" s="837"/>
      <c r="D25" s="837"/>
      <c r="E25" s="837"/>
      <c r="F25" s="837"/>
      <c r="G25" s="837"/>
      <c r="H25" s="837"/>
      <c r="I25" s="837"/>
      <c r="J25" s="837"/>
    </row>
    <row r="26" spans="1:10" ht="12">
      <c r="A26" s="832" t="s">
        <v>167</v>
      </c>
      <c r="B26" s="838"/>
      <c r="C26" s="838"/>
      <c r="D26" s="838"/>
      <c r="E26" s="838"/>
      <c r="F26" s="838"/>
      <c r="G26" s="838"/>
      <c r="H26" s="838"/>
      <c r="I26" s="838"/>
      <c r="J26" s="838" t="s">
        <v>864</v>
      </c>
    </row>
    <row r="27" spans="1:10" ht="36">
      <c r="A27" s="839" t="s">
        <v>275</v>
      </c>
      <c r="B27" s="840"/>
      <c r="C27" s="840"/>
      <c r="D27" s="840"/>
      <c r="E27" s="840"/>
      <c r="F27" s="840"/>
      <c r="G27" s="840"/>
      <c r="H27" s="840"/>
      <c r="I27" s="840"/>
      <c r="J27" s="840" t="s">
        <v>751</v>
      </c>
    </row>
    <row r="28" spans="1:10" ht="12">
      <c r="A28" s="5" t="s">
        <v>168</v>
      </c>
      <c r="B28" s="841"/>
      <c r="C28" s="841"/>
      <c r="D28" s="841"/>
      <c r="E28" s="841"/>
      <c r="F28" s="841"/>
      <c r="G28" s="841"/>
      <c r="H28" s="841"/>
      <c r="I28" s="841"/>
      <c r="J28" s="841" t="s">
        <v>865</v>
      </c>
    </row>
    <row r="29" spans="1:10" ht="12">
      <c r="A29" s="6" t="s">
        <v>169</v>
      </c>
      <c r="B29" s="842"/>
      <c r="C29" s="842"/>
      <c r="D29" s="842"/>
      <c r="E29" s="842"/>
      <c r="F29" s="842"/>
      <c r="G29" s="842"/>
      <c r="H29" s="842"/>
      <c r="I29" s="842"/>
      <c r="J29" s="842" t="s">
        <v>866</v>
      </c>
    </row>
    <row r="30" spans="1:10" ht="12">
      <c r="A30" s="6" t="s">
        <v>170</v>
      </c>
      <c r="B30" s="843"/>
      <c r="C30" s="843"/>
      <c r="D30" s="843"/>
      <c r="E30" s="843"/>
      <c r="F30" s="843"/>
      <c r="G30" s="843"/>
      <c r="H30" s="843"/>
      <c r="I30" s="843"/>
      <c r="J30" s="843" t="s">
        <v>524</v>
      </c>
    </row>
    <row r="31" spans="1:10" ht="12">
      <c r="A31" s="6" t="s">
        <v>171</v>
      </c>
      <c r="B31" s="843"/>
      <c r="C31" s="843"/>
      <c r="D31" s="843"/>
      <c r="E31" s="843"/>
      <c r="F31" s="843"/>
      <c r="G31" s="843"/>
      <c r="H31" s="843"/>
      <c r="I31" s="843"/>
      <c r="J31" s="843" t="s">
        <v>175</v>
      </c>
    </row>
    <row r="32" spans="1:10" ht="12">
      <c r="A32" s="6" t="s">
        <v>172</v>
      </c>
      <c r="B32" s="842"/>
      <c r="C32" s="842"/>
      <c r="D32" s="842"/>
      <c r="E32" s="842"/>
      <c r="F32" s="842"/>
      <c r="G32" s="842"/>
      <c r="H32" s="842"/>
      <c r="I32" s="842"/>
      <c r="J32" s="842">
        <v>3</v>
      </c>
    </row>
    <row r="33" spans="1:10" ht="12">
      <c r="A33" s="844" t="s">
        <v>173</v>
      </c>
      <c r="B33" s="845"/>
      <c r="C33" s="845"/>
      <c r="D33" s="845"/>
      <c r="E33" s="845"/>
      <c r="F33" s="845"/>
      <c r="G33" s="845"/>
      <c r="H33" s="845"/>
      <c r="I33" s="845"/>
      <c r="J33" s="845" t="s">
        <v>474</v>
      </c>
    </row>
    <row r="34" spans="1:10" ht="12">
      <c r="A34" s="846" t="s">
        <v>174</v>
      </c>
      <c r="B34" s="96"/>
      <c r="C34" s="96"/>
      <c r="D34" s="96"/>
      <c r="E34" s="96"/>
      <c r="F34" s="96"/>
      <c r="G34" s="96"/>
      <c r="H34" s="96"/>
      <c r="I34" s="96"/>
      <c r="J34" s="96"/>
    </row>
    <row r="35" spans="1:10" ht="12">
      <c r="A35" s="847" t="s">
        <v>475</v>
      </c>
      <c r="B35" s="39"/>
      <c r="C35" s="39"/>
      <c r="D35" s="39"/>
      <c r="E35" s="39"/>
      <c r="F35" s="39"/>
      <c r="G35" s="39"/>
      <c r="H35" s="39"/>
      <c r="I35" s="39"/>
      <c r="J35" s="39">
        <v>-1197.1</v>
      </c>
    </row>
    <row r="36" spans="1:10" ht="12">
      <c r="A36" s="848" t="s">
        <v>476</v>
      </c>
      <c r="B36" s="39"/>
      <c r="C36" s="39"/>
      <c r="D36" s="39"/>
      <c r="E36" s="39"/>
      <c r="F36" s="39"/>
      <c r="G36" s="39"/>
      <c r="H36" s="39"/>
      <c r="I36" s="39"/>
      <c r="J36" s="39">
        <v>1350.3</v>
      </c>
    </row>
    <row r="37" spans="1:10" ht="12">
      <c r="A37" s="847" t="s">
        <v>477</v>
      </c>
      <c r="B37" s="39"/>
      <c r="C37" s="39"/>
      <c r="D37" s="39"/>
      <c r="E37" s="39"/>
      <c r="F37" s="39"/>
      <c r="G37" s="39"/>
      <c r="H37" s="39"/>
      <c r="I37" s="39"/>
      <c r="J37" s="39">
        <v>1385.2</v>
      </c>
    </row>
    <row r="38" spans="1:10" ht="12">
      <c r="A38" s="849">
        <v>-0.01</v>
      </c>
      <c r="B38" s="850"/>
      <c r="C38" s="850"/>
      <c r="D38" s="850"/>
      <c r="E38" s="850"/>
      <c r="F38" s="850"/>
      <c r="G38" s="850"/>
      <c r="H38" s="850"/>
      <c r="I38" s="850"/>
      <c r="J38" s="850">
        <v>-1253.4</v>
      </c>
    </row>
    <row r="40" spans="1:24" ht="13.5">
      <c r="A40" s="495" t="s">
        <v>678</v>
      </c>
      <c r="B40" s="500"/>
      <c r="C40" s="500"/>
      <c r="D40" s="500"/>
      <c r="E40" s="500"/>
      <c r="F40" s="500"/>
      <c r="G40" s="500"/>
      <c r="H40" s="500"/>
      <c r="I40" s="500"/>
      <c r="J40" s="500"/>
      <c r="K40" s="500"/>
      <c r="L40" s="500"/>
      <c r="M40" s="500"/>
      <c r="N40" s="500"/>
      <c r="O40" s="500"/>
      <c r="P40" s="500"/>
      <c r="Q40" s="500"/>
      <c r="R40" s="500"/>
      <c r="S40" s="500"/>
      <c r="T40" s="500"/>
      <c r="U40" s="500"/>
      <c r="V40" s="500"/>
      <c r="W40" s="500"/>
      <c r="X40" s="500"/>
    </row>
    <row r="41" spans="1:24" ht="13.5">
      <c r="A41" s="495" t="s">
        <v>637</v>
      </c>
      <c r="B41" s="500"/>
      <c r="C41" s="500"/>
      <c r="D41" s="500"/>
      <c r="E41" s="500"/>
      <c r="F41" s="500"/>
      <c r="G41" s="500"/>
      <c r="H41" s="500"/>
      <c r="I41" s="500"/>
      <c r="J41" s="500"/>
      <c r="K41" s="500"/>
      <c r="L41" s="500"/>
      <c r="M41" s="500"/>
      <c r="N41" s="500"/>
      <c r="O41" s="500"/>
      <c r="P41" s="500"/>
      <c r="Q41" s="500"/>
      <c r="R41" s="500"/>
      <c r="S41" s="500"/>
      <c r="T41" s="500"/>
      <c r="U41" s="500"/>
      <c r="V41" s="500"/>
      <c r="W41" s="500"/>
      <c r="X41" s="500"/>
    </row>
    <row r="42" spans="1:24" ht="27.75" customHeight="1">
      <c r="A42" s="807" t="s">
        <v>638</v>
      </c>
      <c r="B42" s="808"/>
      <c r="C42" s="808"/>
      <c r="D42" s="808"/>
      <c r="E42" s="808"/>
      <c r="F42" s="808"/>
      <c r="G42" s="808"/>
      <c r="H42" s="501"/>
      <c r="I42" s="501"/>
      <c r="J42" s="501"/>
      <c r="K42" s="501"/>
      <c r="L42" s="501"/>
      <c r="M42" s="501"/>
      <c r="N42" s="501"/>
      <c r="O42" s="501"/>
      <c r="P42" s="501"/>
      <c r="Q42" s="501"/>
      <c r="R42" s="501"/>
      <c r="S42" s="501"/>
      <c r="T42" s="501"/>
      <c r="U42" s="501"/>
      <c r="V42" s="501"/>
      <c r="W42" s="501"/>
      <c r="X42" s="501"/>
    </row>
    <row r="43" spans="1:24" ht="13.5">
      <c r="A43" s="495" t="s">
        <v>639</v>
      </c>
      <c r="B43" s="500"/>
      <c r="C43" s="444">
        <v>19.123</v>
      </c>
      <c r="D43" s="444">
        <v>19.7119648940413</v>
      </c>
      <c r="E43" s="444">
        <v>-2.90105899321818</v>
      </c>
      <c r="F43" s="444">
        <v>11.5243009501303</v>
      </c>
      <c r="G43" s="444"/>
      <c r="H43" s="500"/>
      <c r="I43" s="500"/>
      <c r="J43" s="500"/>
      <c r="K43" s="500"/>
      <c r="L43" s="500"/>
      <c r="M43" s="500"/>
      <c r="R43" s="500"/>
      <c r="S43" s="500"/>
      <c r="T43" s="500"/>
      <c r="U43" s="500"/>
      <c r="V43" s="500"/>
      <c r="W43" s="500"/>
      <c r="X43" s="498"/>
    </row>
    <row r="44" spans="1:24" ht="40.5" customHeight="1">
      <c r="A44" s="807" t="s">
        <v>754</v>
      </c>
      <c r="B44" s="808"/>
      <c r="C44" s="808"/>
      <c r="D44" s="808"/>
      <c r="E44" s="808"/>
      <c r="F44" s="808"/>
      <c r="G44" s="808"/>
      <c r="H44" s="808"/>
      <c r="I44" s="808"/>
      <c r="J44" s="808"/>
      <c r="K44" s="501"/>
      <c r="L44" s="501"/>
      <c r="M44" s="501"/>
      <c r="N44" s="501"/>
      <c r="O44" s="501"/>
      <c r="P44" s="501"/>
      <c r="Q44" s="501"/>
      <c r="R44" s="501"/>
      <c r="S44" s="501"/>
      <c r="T44" s="501"/>
      <c r="U44" s="501"/>
      <c r="V44" s="501"/>
      <c r="W44" s="501"/>
      <c r="X44" s="501"/>
    </row>
    <row r="45" spans="1:24" ht="13.5">
      <c r="A45" s="494" t="s">
        <v>752</v>
      </c>
      <c r="B45" s="501"/>
      <c r="C45" s="501"/>
      <c r="D45" s="501"/>
      <c r="E45" s="501"/>
      <c r="F45" s="501"/>
      <c r="G45" s="501"/>
      <c r="H45" s="501"/>
      <c r="I45" s="501"/>
      <c r="J45" s="501"/>
      <c r="K45" s="501"/>
      <c r="L45" s="501"/>
      <c r="M45" s="501"/>
      <c r="N45" s="501"/>
      <c r="O45" s="501"/>
      <c r="P45" s="501"/>
      <c r="Q45" s="501"/>
      <c r="R45" s="501"/>
      <c r="S45" s="501"/>
      <c r="T45" s="501"/>
      <c r="U45" s="501"/>
      <c r="V45" s="501"/>
      <c r="W45" s="501"/>
      <c r="X45" s="501"/>
    </row>
    <row r="46" spans="1:24" ht="27" customHeight="1">
      <c r="A46" s="807" t="s">
        <v>640</v>
      </c>
      <c r="B46" s="808"/>
      <c r="C46" s="808"/>
      <c r="D46" s="808"/>
      <c r="E46" s="808"/>
      <c r="F46" s="808"/>
      <c r="G46" s="808"/>
      <c r="H46" s="808"/>
      <c r="I46" s="501"/>
      <c r="J46" s="501"/>
      <c r="K46" s="501"/>
      <c r="L46" s="501"/>
      <c r="M46" s="501"/>
      <c r="N46" s="501"/>
      <c r="O46" s="501"/>
      <c r="P46" s="501"/>
      <c r="Q46" s="501"/>
      <c r="R46" s="501"/>
      <c r="S46" s="501"/>
      <c r="T46" s="501"/>
      <c r="U46" s="501"/>
      <c r="V46" s="501"/>
      <c r="W46" s="501"/>
      <c r="X46" s="501"/>
    </row>
    <row r="47" spans="1:24" ht="13.5">
      <c r="A47" s="494" t="s">
        <v>753</v>
      </c>
      <c r="B47" s="501"/>
      <c r="C47" s="501"/>
      <c r="D47" s="501"/>
      <c r="E47" s="501"/>
      <c r="F47" s="501"/>
      <c r="G47" s="501"/>
      <c r="H47" s="501"/>
      <c r="I47" s="501"/>
      <c r="J47" s="501"/>
      <c r="K47" s="501"/>
      <c r="L47" s="501"/>
      <c r="M47" s="501"/>
      <c r="N47" s="501"/>
      <c r="O47" s="501"/>
      <c r="P47" s="501"/>
      <c r="Q47" s="501"/>
      <c r="R47" s="501"/>
      <c r="S47" s="501"/>
      <c r="T47" s="501"/>
      <c r="U47" s="501"/>
      <c r="V47" s="501"/>
      <c r="W47" s="501"/>
      <c r="X47" s="501"/>
    </row>
    <row r="48" spans="1:24" ht="13.5">
      <c r="A48" s="495" t="s">
        <v>679</v>
      </c>
      <c r="B48" s="500"/>
      <c r="C48" s="500"/>
      <c r="D48" s="500"/>
      <c r="E48" s="500"/>
      <c r="F48" s="500"/>
      <c r="G48" s="500"/>
      <c r="H48" s="500"/>
      <c r="I48" s="500"/>
      <c r="J48" s="500"/>
      <c r="K48" s="500"/>
      <c r="L48" s="500"/>
      <c r="M48" s="500"/>
      <c r="N48" s="500"/>
      <c r="O48" s="500"/>
      <c r="P48" s="500"/>
      <c r="Q48" s="500"/>
      <c r="R48" s="500"/>
      <c r="S48" s="500"/>
      <c r="T48" s="500"/>
      <c r="U48" s="500"/>
      <c r="V48" s="500"/>
      <c r="W48" s="500"/>
      <c r="X48" s="498"/>
    </row>
  </sheetData>
  <sheetProtection/>
  <mergeCells count="3">
    <mergeCell ref="A42:G42"/>
    <mergeCell ref="A46:H46"/>
    <mergeCell ref="A44:J44"/>
  </mergeCells>
  <printOptions/>
  <pageMargins left="0.7086614173228347" right="0" top="0.3937007874015748" bottom="0.4724409448818898" header="0.1968503937007874" footer="0.2755905511811024"/>
  <pageSetup fitToHeight="1" fitToWidth="1" horizontalDpi="600" verticalDpi="600" orientation="portrait" paperSize="9" scale="37" r:id="rId1"/>
  <ignoredErrors>
    <ignoredError sqref="A36 J26:J30" numberStoredAsText="1"/>
  </ignoredErrors>
</worksheet>
</file>

<file path=xl/worksheets/sheet3.xml><?xml version="1.0" encoding="utf-8"?>
<worksheet xmlns="http://schemas.openxmlformats.org/spreadsheetml/2006/main" xmlns:r="http://schemas.openxmlformats.org/officeDocument/2006/relationships">
  <dimension ref="A1:N31"/>
  <sheetViews>
    <sheetView showGridLines="0" zoomScalePageLayoutView="0" workbookViewId="0" topLeftCell="A1">
      <selection activeCell="P9" sqref="P9"/>
    </sheetView>
  </sheetViews>
  <sheetFormatPr defaultColWidth="9.140625" defaultRowHeight="12.75"/>
  <cols>
    <col min="1" max="1" width="30.57421875" style="3" customWidth="1"/>
    <col min="2" max="2" width="7.7109375" style="3" customWidth="1"/>
    <col min="3" max="3" width="0.85546875" style="3" customWidth="1"/>
    <col min="4" max="4" width="7.7109375" style="3" customWidth="1"/>
    <col min="5" max="5" width="5.140625" style="3" customWidth="1"/>
    <col min="6" max="6" width="0.85546875" style="3" customWidth="1"/>
    <col min="7" max="7" width="7.7109375" style="3" customWidth="1"/>
    <col min="8" max="8" width="5.140625" style="3" customWidth="1"/>
    <col min="9" max="9" width="0.85546875" style="3" customWidth="1"/>
    <col min="10" max="11" width="8.57421875" style="3" customWidth="1"/>
    <col min="12" max="12" width="5.140625" style="3" customWidth="1"/>
    <col min="13" max="13" width="1.57421875" style="3" customWidth="1"/>
    <col min="14" max="16384" width="9.140625" style="3" customWidth="1"/>
  </cols>
  <sheetData>
    <row r="1" ht="15">
      <c r="A1" s="48" t="s">
        <v>29</v>
      </c>
    </row>
    <row r="3" spans="1:14" ht="12.75">
      <c r="A3" s="490"/>
      <c r="B3" s="669" t="s">
        <v>52</v>
      </c>
      <c r="C3" s="670"/>
      <c r="D3" s="782" t="s">
        <v>1</v>
      </c>
      <c r="E3" s="782"/>
      <c r="F3" s="491"/>
      <c r="G3" s="782"/>
      <c r="H3" s="782"/>
      <c r="I3" s="670"/>
      <c r="J3" s="782" t="s">
        <v>768</v>
      </c>
      <c r="K3" s="782"/>
      <c r="L3" s="782"/>
      <c r="M3" s="670"/>
      <c r="N3" s="671" t="s">
        <v>769</v>
      </c>
    </row>
    <row r="4" spans="1:14" ht="12.75">
      <c r="A4" s="492" t="s">
        <v>12</v>
      </c>
      <c r="B4" s="672" t="s">
        <v>767</v>
      </c>
      <c r="C4" s="673"/>
      <c r="D4" s="672" t="s">
        <v>578</v>
      </c>
      <c r="E4" s="674" t="s">
        <v>13</v>
      </c>
      <c r="F4" s="493"/>
      <c r="G4" s="672"/>
      <c r="H4" s="674"/>
      <c r="I4" s="673"/>
      <c r="J4" s="672" t="s">
        <v>767</v>
      </c>
      <c r="K4" s="672" t="s">
        <v>578</v>
      </c>
      <c r="L4" s="674" t="s">
        <v>13</v>
      </c>
      <c r="M4" s="673"/>
      <c r="N4" s="672" t="s">
        <v>578</v>
      </c>
    </row>
    <row r="5" spans="1:14" ht="12.75">
      <c r="A5" s="9" t="s">
        <v>761</v>
      </c>
      <c r="B5" s="112">
        <v>5345.125161922157</v>
      </c>
      <c r="C5" s="172"/>
      <c r="D5" s="172">
        <v>5215.118547293004</v>
      </c>
      <c r="E5" s="635">
        <v>2.4928793746526625</v>
      </c>
      <c r="F5" s="636">
        <v>3435</v>
      </c>
      <c r="G5" s="636"/>
      <c r="H5" s="635"/>
      <c r="I5" s="185"/>
      <c r="J5" s="112">
        <v>5345.125161922157</v>
      </c>
      <c r="K5" s="172">
        <v>4988.017576576561</v>
      </c>
      <c r="L5" s="635">
        <v>7.15930888099818</v>
      </c>
      <c r="M5" s="93"/>
      <c r="N5" s="172">
        <v>21021.830837528945</v>
      </c>
    </row>
    <row r="6" spans="1:14" ht="12.75">
      <c r="A6" s="9" t="s">
        <v>15</v>
      </c>
      <c r="B6" s="172">
        <v>4291.571156364526</v>
      </c>
      <c r="C6" s="172"/>
      <c r="D6" s="172">
        <v>4847.745257893944</v>
      </c>
      <c r="E6" s="635">
        <v>-11.472840917615416</v>
      </c>
      <c r="F6" s="636">
        <v>3435</v>
      </c>
      <c r="G6" s="636"/>
      <c r="H6" s="635"/>
      <c r="I6" s="185"/>
      <c r="J6" s="172">
        <v>4291.571156364526</v>
      </c>
      <c r="K6" s="172">
        <v>4190.2626138852675</v>
      </c>
      <c r="L6" s="635">
        <v>2.417713442196986</v>
      </c>
      <c r="M6" s="93"/>
      <c r="N6" s="172">
        <v>18364.40890032737</v>
      </c>
    </row>
    <row r="7" spans="1:14" ht="12.75">
      <c r="A7" s="9" t="s">
        <v>16</v>
      </c>
      <c r="B7" s="172">
        <v>2117.5784674496663</v>
      </c>
      <c r="C7" s="172"/>
      <c r="D7" s="172">
        <v>1512.0077433677907</v>
      </c>
      <c r="E7" s="635">
        <v>40.050768703938616</v>
      </c>
      <c r="F7" s="636">
        <v>3435</v>
      </c>
      <c r="G7" s="636"/>
      <c r="H7" s="635"/>
      <c r="I7" s="185"/>
      <c r="J7" s="172">
        <v>2117.5784674496663</v>
      </c>
      <c r="K7" s="172">
        <v>1455.351390029278</v>
      </c>
      <c r="L7" s="635">
        <v>45.50289929685407</v>
      </c>
      <c r="M7" s="93"/>
      <c r="N7" s="172">
        <v>6079.222360657615</v>
      </c>
    </row>
    <row r="8" spans="1:14" ht="12.75">
      <c r="A8" s="10" t="s">
        <v>17</v>
      </c>
      <c r="B8" s="637">
        <v>152.56173933513503</v>
      </c>
      <c r="C8" s="637"/>
      <c r="D8" s="637">
        <v>169.40483136773517</v>
      </c>
      <c r="E8" s="638">
        <v>-9.942509842613658</v>
      </c>
      <c r="F8" s="639">
        <v>3435</v>
      </c>
      <c r="G8" s="639"/>
      <c r="H8" s="638"/>
      <c r="I8" s="640"/>
      <c r="J8" s="637">
        <v>152.56173933513503</v>
      </c>
      <c r="K8" s="637">
        <v>153.45561567418895</v>
      </c>
      <c r="L8" s="638">
        <v>-0.5824982912008654</v>
      </c>
      <c r="M8" s="641"/>
      <c r="N8" s="637">
        <v>402.15753640376306</v>
      </c>
    </row>
    <row r="9" spans="1:14" ht="12.75">
      <c r="A9" s="642" t="s">
        <v>18</v>
      </c>
      <c r="B9" s="643">
        <v>11906.836525071485</v>
      </c>
      <c r="C9" s="643"/>
      <c r="D9" s="643">
        <v>11744.276379922474</v>
      </c>
      <c r="E9" s="644">
        <v>1.384164846690062</v>
      </c>
      <c r="F9" s="645">
        <v>3435</v>
      </c>
      <c r="G9" s="645"/>
      <c r="H9" s="644"/>
      <c r="I9" s="646"/>
      <c r="J9" s="643">
        <v>11906.836525071485</v>
      </c>
      <c r="K9" s="643">
        <v>10787.087196165296</v>
      </c>
      <c r="L9" s="644">
        <v>10.380460531590488</v>
      </c>
      <c r="M9" s="647"/>
      <c r="N9" s="643">
        <v>45867.61963491769</v>
      </c>
    </row>
    <row r="10" spans="1:14" ht="12.75">
      <c r="A10" s="9"/>
      <c r="B10" s="172"/>
      <c r="C10" s="172"/>
      <c r="D10" s="172"/>
      <c r="E10" s="635"/>
      <c r="F10" s="636"/>
      <c r="G10" s="636"/>
      <c r="H10" s="635"/>
      <c r="I10" s="185"/>
      <c r="J10" s="172"/>
      <c r="K10" s="172"/>
      <c r="L10" s="635"/>
      <c r="M10" s="185"/>
      <c r="N10" s="172"/>
    </row>
    <row r="11" spans="1:14" ht="12.75">
      <c r="A11" s="11" t="s">
        <v>19</v>
      </c>
      <c r="B11" s="172">
        <v>-3632.688894809163</v>
      </c>
      <c r="C11" s="172"/>
      <c r="D11" s="172">
        <v>-3381.6587239484575</v>
      </c>
      <c r="E11" s="635">
        <v>7.423285179043734</v>
      </c>
      <c r="F11" s="636">
        <v>3435</v>
      </c>
      <c r="G11" s="636"/>
      <c r="H11" s="635"/>
      <c r="I11" s="185"/>
      <c r="J11" s="172">
        <v>-3632.688894809163</v>
      </c>
      <c r="K11" s="172">
        <v>-3516.2494892614964</v>
      </c>
      <c r="L11" s="635">
        <v>3.3114659782608804</v>
      </c>
      <c r="M11" s="93"/>
      <c r="N11" s="172">
        <v>-14003.782285795469</v>
      </c>
    </row>
    <row r="12" spans="1:14" ht="12.75">
      <c r="A12" s="5" t="s">
        <v>762</v>
      </c>
      <c r="B12" s="172">
        <v>-1589.996480782654</v>
      </c>
      <c r="C12" s="172"/>
      <c r="D12" s="172">
        <v>-1991.4269184564148</v>
      </c>
      <c r="E12" s="635">
        <v>-20.157929671098127</v>
      </c>
      <c r="F12" s="636">
        <v>3435</v>
      </c>
      <c r="G12" s="636"/>
      <c r="H12" s="635"/>
      <c r="I12" s="185"/>
      <c r="J12" s="172">
        <v>-1589.996480782654</v>
      </c>
      <c r="K12" s="172">
        <v>-1732.6224153212058</v>
      </c>
      <c r="L12" s="635">
        <v>-8.231795530136365</v>
      </c>
      <c r="M12" s="93"/>
      <c r="N12" s="172">
        <v>-7201.279950446627</v>
      </c>
    </row>
    <row r="13" spans="1:14" ht="36">
      <c r="A13" s="5" t="s">
        <v>763</v>
      </c>
      <c r="B13" s="637">
        <v>-399.01120694001196</v>
      </c>
      <c r="C13" s="637"/>
      <c r="D13" s="637">
        <v>-188.31642056598702</v>
      </c>
      <c r="E13" s="638">
        <v>111.88338528354538</v>
      </c>
      <c r="F13" s="639">
        <v>3435</v>
      </c>
      <c r="G13" s="639"/>
      <c r="H13" s="638"/>
      <c r="I13" s="640"/>
      <c r="J13" s="637">
        <v>-399.01120694001196</v>
      </c>
      <c r="K13" s="637">
        <v>-181.350590438516</v>
      </c>
      <c r="L13" s="638">
        <v>120.0220059803391</v>
      </c>
      <c r="M13" s="641"/>
      <c r="N13" s="637">
        <v>-734.98542666783</v>
      </c>
    </row>
    <row r="14" spans="1:14" ht="12.75">
      <c r="A14" s="648" t="s">
        <v>22</v>
      </c>
      <c r="B14" s="643">
        <v>-5621.696582531828</v>
      </c>
      <c r="C14" s="643"/>
      <c r="D14" s="643">
        <v>-5561.402062970859</v>
      </c>
      <c r="E14" s="644">
        <v>1.0841604127567825</v>
      </c>
      <c r="F14" s="645">
        <v>3435</v>
      </c>
      <c r="G14" s="645"/>
      <c r="H14" s="644"/>
      <c r="I14" s="646"/>
      <c r="J14" s="643">
        <v>-5621.696582531828</v>
      </c>
      <c r="K14" s="643">
        <v>-5430.222495021218</v>
      </c>
      <c r="L14" s="644">
        <v>3.526081807626976</v>
      </c>
      <c r="M14" s="647"/>
      <c r="N14" s="643">
        <v>-21940.047662909925</v>
      </c>
    </row>
    <row r="15" spans="1:14" ht="12.75">
      <c r="A15" s="649"/>
      <c r="B15" s="650"/>
      <c r="C15" s="650"/>
      <c r="D15" s="650"/>
      <c r="E15" s="651"/>
      <c r="F15" s="652"/>
      <c r="G15" s="652"/>
      <c r="H15" s="651"/>
      <c r="I15" s="45"/>
      <c r="J15" s="650"/>
      <c r="K15" s="650"/>
      <c r="L15" s="651"/>
      <c r="M15" s="45"/>
      <c r="N15" s="650"/>
    </row>
    <row r="16" spans="1:14" ht="12.75">
      <c r="A16" s="649" t="s">
        <v>23</v>
      </c>
      <c r="B16" s="650">
        <v>6285.139942539657</v>
      </c>
      <c r="C16" s="650"/>
      <c r="D16" s="650">
        <v>6182.874316951615</v>
      </c>
      <c r="E16" s="651">
        <v>1.654014303794917</v>
      </c>
      <c r="F16" s="652">
        <v>3435</v>
      </c>
      <c r="G16" s="652"/>
      <c r="H16" s="651"/>
      <c r="I16" s="45"/>
      <c r="J16" s="650">
        <v>6285.139942539657</v>
      </c>
      <c r="K16" s="650">
        <v>5356.864701144078</v>
      </c>
      <c r="L16" s="651">
        <v>17.32870425488485</v>
      </c>
      <c r="M16" s="653"/>
      <c r="N16" s="650">
        <v>23927.571972007765</v>
      </c>
    </row>
    <row r="17" spans="1:14" ht="12.75">
      <c r="A17" s="9"/>
      <c r="B17" s="172"/>
      <c r="C17" s="172"/>
      <c r="D17" s="172"/>
      <c r="E17" s="635"/>
      <c r="F17" s="636"/>
      <c r="G17" s="636"/>
      <c r="H17" s="635"/>
      <c r="I17" s="185"/>
      <c r="J17" s="172"/>
      <c r="K17" s="172"/>
      <c r="L17" s="635"/>
      <c r="M17" s="185"/>
      <c r="N17" s="172"/>
    </row>
    <row r="18" spans="1:14" ht="24">
      <c r="A18" s="654" t="s">
        <v>305</v>
      </c>
      <c r="B18" s="172">
        <v>0.45603281227000003</v>
      </c>
      <c r="C18" s="172"/>
      <c r="D18" s="172">
        <v>-1.7924784429759997</v>
      </c>
      <c r="E18" s="635">
        <v>-125.44146704006447</v>
      </c>
      <c r="F18" s="636">
        <v>3435</v>
      </c>
      <c r="G18" s="636"/>
      <c r="H18" s="635"/>
      <c r="I18" s="185"/>
      <c r="J18" s="172">
        <v>0.45603281227000003</v>
      </c>
      <c r="K18" s="172">
        <v>8.053286729754001</v>
      </c>
      <c r="L18" s="635">
        <v>-94.33730813799139</v>
      </c>
      <c r="M18" s="93"/>
      <c r="N18" s="172">
        <v>17.751740275731997</v>
      </c>
    </row>
    <row r="19" spans="1:14" ht="12.75">
      <c r="A19" s="654" t="s">
        <v>585</v>
      </c>
      <c r="B19" s="172">
        <v>-421.91546295297314</v>
      </c>
      <c r="C19" s="172"/>
      <c r="D19" s="172">
        <v>-412.5986946637311</v>
      </c>
      <c r="E19" s="635">
        <v>2.2580702289509684</v>
      </c>
      <c r="F19" s="636"/>
      <c r="G19" s="636"/>
      <c r="H19" s="635"/>
      <c r="I19" s="185"/>
      <c r="J19" s="172">
        <v>-421.91546295297314</v>
      </c>
      <c r="K19" s="172">
        <v>-108.57953115507445</v>
      </c>
      <c r="L19" s="635">
        <v>0</v>
      </c>
      <c r="M19" s="93"/>
      <c r="N19" s="172">
        <v>-1166.0873118415284</v>
      </c>
    </row>
    <row r="20" spans="1:14" ht="24">
      <c r="A20" s="655" t="s">
        <v>543</v>
      </c>
      <c r="B20" s="656">
        <v>5863.680512398953</v>
      </c>
      <c r="C20" s="656"/>
      <c r="D20" s="656">
        <v>5768.483143844907</v>
      </c>
      <c r="E20" s="657">
        <v>1.650301581545292</v>
      </c>
      <c r="F20" s="658">
        <v>3435</v>
      </c>
      <c r="G20" s="658"/>
      <c r="H20" s="657"/>
      <c r="I20" s="659"/>
      <c r="J20" s="656">
        <v>5863.680512398953</v>
      </c>
      <c r="K20" s="656">
        <v>5256.338456718758</v>
      </c>
      <c r="L20" s="657">
        <v>11.554470106541158</v>
      </c>
      <c r="M20" s="660"/>
      <c r="N20" s="656">
        <v>22779.236400441972</v>
      </c>
    </row>
    <row r="21" spans="1:14" ht="12.75">
      <c r="A21" s="661"/>
      <c r="B21" s="662"/>
      <c r="C21" s="662"/>
      <c r="D21" s="662"/>
      <c r="E21" s="19"/>
      <c r="F21" s="19"/>
      <c r="G21" s="19"/>
      <c r="H21" s="19"/>
      <c r="I21" s="19"/>
      <c r="J21" s="662"/>
      <c r="K21" s="662"/>
      <c r="L21" s="19"/>
      <c r="M21" s="32"/>
      <c r="N21" s="662"/>
    </row>
    <row r="22" spans="1:14" ht="12.75">
      <c r="A22" s="663" t="s">
        <v>544</v>
      </c>
      <c r="B22" s="637"/>
      <c r="C22" s="637"/>
      <c r="D22" s="637"/>
      <c r="E22" s="638"/>
      <c r="F22" s="639">
        <v>3435</v>
      </c>
      <c r="G22" s="639"/>
      <c r="H22" s="638"/>
      <c r="I22" s="640"/>
      <c r="J22" s="637"/>
      <c r="K22" s="637"/>
      <c r="L22" s="638"/>
      <c r="M22" s="641"/>
      <c r="N22" s="637">
        <v>4506.16476</v>
      </c>
    </row>
    <row r="23" spans="1:14" ht="12.75">
      <c r="A23" s="664" t="s">
        <v>25</v>
      </c>
      <c r="B23" s="643">
        <v>5863.680512398953</v>
      </c>
      <c r="C23" s="643"/>
      <c r="D23" s="643">
        <v>5768.483143844907</v>
      </c>
      <c r="E23" s="644">
        <v>1.650301581545292</v>
      </c>
      <c r="F23" s="645">
        <v>3435</v>
      </c>
      <c r="G23" s="645"/>
      <c r="H23" s="644"/>
      <c r="I23" s="646"/>
      <c r="J23" s="643">
        <v>5863.680512398953</v>
      </c>
      <c r="K23" s="643">
        <v>5256.338456718758</v>
      </c>
      <c r="L23" s="644">
        <v>11.554470106541158</v>
      </c>
      <c r="M23" s="647"/>
      <c r="N23" s="643">
        <v>27285.401160441972</v>
      </c>
    </row>
    <row r="24" spans="1:14" ht="12.75">
      <c r="A24" s="665"/>
      <c r="B24" s="31"/>
      <c r="C24" s="31"/>
      <c r="D24" s="31"/>
      <c r="E24" s="651"/>
      <c r="F24" s="666"/>
      <c r="G24" s="666"/>
      <c r="H24" s="651"/>
      <c r="I24" s="45"/>
      <c r="J24" s="31"/>
      <c r="K24" s="31"/>
      <c r="L24" s="651"/>
      <c r="M24" s="45"/>
      <c r="N24" s="31"/>
    </row>
    <row r="25" spans="1:14" ht="12.75">
      <c r="A25" s="10" t="s">
        <v>26</v>
      </c>
      <c r="B25" s="637">
        <v>-1182.2628863248128</v>
      </c>
      <c r="C25" s="637"/>
      <c r="D25" s="637">
        <v>-1192.203312676776</v>
      </c>
      <c r="E25" s="638">
        <v>-0.8337861710553889</v>
      </c>
      <c r="F25" s="639">
        <v>3435</v>
      </c>
      <c r="G25" s="639"/>
      <c r="H25" s="638"/>
      <c r="I25" s="640"/>
      <c r="J25" s="637">
        <v>-1182.2628863248128</v>
      </c>
      <c r="K25" s="637">
        <v>-1261.498086480751</v>
      </c>
      <c r="L25" s="638">
        <v>-6.281040059044687</v>
      </c>
      <c r="M25" s="641"/>
      <c r="N25" s="637">
        <v>-4151.602189055047</v>
      </c>
    </row>
    <row r="26" spans="1:14" ht="12.75">
      <c r="A26" s="667" t="s">
        <v>582</v>
      </c>
      <c r="B26" s="643">
        <v>4681.417626074141</v>
      </c>
      <c r="C26" s="643"/>
      <c r="D26" s="643">
        <v>4576.279831168131</v>
      </c>
      <c r="E26" s="644">
        <v>2.297451178355334</v>
      </c>
      <c r="F26" s="645">
        <v>3435</v>
      </c>
      <c r="G26" s="645"/>
      <c r="H26" s="644"/>
      <c r="I26" s="646"/>
      <c r="J26" s="643">
        <v>4681.417626074141</v>
      </c>
      <c r="K26" s="643">
        <v>3994.840370238007</v>
      </c>
      <c r="L26" s="644">
        <v>17.18660051979069</v>
      </c>
      <c r="M26" s="647"/>
      <c r="N26" s="643">
        <v>23133.798971386925</v>
      </c>
    </row>
    <row r="27" spans="1:14" ht="16.5" customHeight="1">
      <c r="A27" s="10" t="s">
        <v>199</v>
      </c>
      <c r="B27" s="172">
        <v>4681.417626074141</v>
      </c>
      <c r="C27" s="172"/>
      <c r="D27" s="172">
        <v>4576.279831168131</v>
      </c>
      <c r="E27" s="635">
        <v>2.297451178355334</v>
      </c>
      <c r="F27" s="636"/>
      <c r="G27" s="636"/>
      <c r="H27" s="635"/>
      <c r="I27" s="185"/>
      <c r="J27" s="172">
        <v>4681.417626074141</v>
      </c>
      <c r="K27" s="172">
        <v>3994.840370238007</v>
      </c>
      <c r="L27" s="635">
        <v>17.18660051979069</v>
      </c>
      <c r="M27" s="93"/>
      <c r="N27" s="172">
        <v>23133.798971386925</v>
      </c>
    </row>
    <row r="28" spans="1:14" s="44" customFormat="1" ht="32.25" customHeight="1">
      <c r="A28" s="783" t="s">
        <v>764</v>
      </c>
      <c r="B28" s="783"/>
      <c r="C28" s="783"/>
      <c r="D28" s="783"/>
      <c r="E28" s="783"/>
      <c r="F28" s="783"/>
      <c r="G28" s="783"/>
      <c r="H28" s="783"/>
      <c r="I28" s="783"/>
      <c r="J28" s="783"/>
      <c r="K28" s="783"/>
      <c r="L28" s="783"/>
      <c r="M28" s="783"/>
      <c r="N28" s="783"/>
    </row>
    <row r="29" spans="1:14" s="574" customFormat="1" ht="12.75">
      <c r="A29" s="584"/>
      <c r="B29" s="584"/>
      <c r="C29" s="584"/>
      <c r="D29" s="584"/>
      <c r="E29" s="584"/>
      <c r="F29" s="584"/>
      <c r="G29" s="584"/>
      <c r="H29" s="584"/>
      <c r="I29" s="584"/>
      <c r="J29" s="584"/>
      <c r="K29" s="584"/>
      <c r="L29" s="584"/>
      <c r="M29" s="584"/>
      <c r="N29" s="584"/>
    </row>
    <row r="30" spans="1:14" ht="12.75">
      <c r="A30" s="5" t="s">
        <v>27</v>
      </c>
      <c r="B30" s="292" t="s">
        <v>765</v>
      </c>
      <c r="C30" s="293"/>
      <c r="D30" s="292" t="s">
        <v>692</v>
      </c>
      <c r="E30" s="293"/>
      <c r="F30" s="293"/>
      <c r="G30" s="292"/>
      <c r="H30" s="293"/>
      <c r="I30" s="290"/>
      <c r="J30" s="292" t="s">
        <v>765</v>
      </c>
      <c r="K30" s="292" t="s">
        <v>583</v>
      </c>
      <c r="L30" s="668"/>
      <c r="M30" s="185"/>
      <c r="N30" s="292" t="s">
        <v>693</v>
      </c>
    </row>
    <row r="31" spans="1:14" ht="12.75">
      <c r="A31" s="5" t="s">
        <v>28</v>
      </c>
      <c r="B31" s="292" t="s">
        <v>766</v>
      </c>
      <c r="C31" s="293"/>
      <c r="D31" s="292" t="s">
        <v>680</v>
      </c>
      <c r="E31" s="293"/>
      <c r="F31" s="293"/>
      <c r="G31" s="292"/>
      <c r="H31" s="293"/>
      <c r="I31" s="290"/>
      <c r="J31" s="292" t="s">
        <v>766</v>
      </c>
      <c r="K31" s="292" t="s">
        <v>584</v>
      </c>
      <c r="L31" s="668"/>
      <c r="M31" s="185"/>
      <c r="N31" s="292" t="s">
        <v>694</v>
      </c>
    </row>
  </sheetData>
  <sheetProtection/>
  <mergeCells count="4">
    <mergeCell ref="J3:L3"/>
    <mergeCell ref="A28:N28"/>
    <mergeCell ref="D3:E3"/>
    <mergeCell ref="G3:H3"/>
  </mergeCells>
  <printOptions/>
  <pageMargins left="0.75" right="0.75" top="1" bottom="1" header="0.5" footer="0.5"/>
  <pageSetup horizontalDpi="1200" verticalDpi="1200" orientation="portrait" paperSize="9" r:id="rId1"/>
  <ignoredErrors>
    <ignoredError sqref="F4 B4:D4 N4 J4:K4 B30:N31" numberStoredAsText="1"/>
  </ignoredErrors>
</worksheet>
</file>

<file path=xl/worksheets/sheet30.xml><?xml version="1.0" encoding="utf-8"?>
<worksheet xmlns="http://schemas.openxmlformats.org/spreadsheetml/2006/main" xmlns:r="http://schemas.openxmlformats.org/officeDocument/2006/relationships">
  <sheetPr>
    <pageSetUpPr fitToPage="1"/>
  </sheetPr>
  <dimension ref="A1:V20"/>
  <sheetViews>
    <sheetView showGridLines="0" showZeros="0" zoomScalePageLayoutView="0" workbookViewId="0" topLeftCell="A1">
      <selection activeCell="F31" sqref="F31"/>
    </sheetView>
  </sheetViews>
  <sheetFormatPr defaultColWidth="8.00390625" defaultRowHeight="12.75"/>
  <cols>
    <col min="1" max="1" width="2.421875" style="125" customWidth="1"/>
    <col min="2" max="2" width="31.57421875" style="125" customWidth="1"/>
    <col min="3" max="12" width="8.00390625" style="124" customWidth="1"/>
    <col min="13" max="13" width="8.421875" style="124" customWidth="1"/>
    <col min="14" max="20" width="8.00390625" style="124" customWidth="1"/>
    <col min="21" max="24" width="8.00390625" style="125" customWidth="1"/>
    <col min="25" max="25" width="0" style="125" hidden="1" customWidth="1"/>
    <col min="26" max="16384" width="8.00390625" style="125" customWidth="1"/>
  </cols>
  <sheetData>
    <row r="1" spans="1:2" ht="15">
      <c r="A1" s="448"/>
      <c r="B1" s="17" t="s">
        <v>867</v>
      </c>
    </row>
    <row r="2" ht="15">
      <c r="B2" s="17"/>
    </row>
    <row r="3" spans="2:22" ht="24">
      <c r="B3" s="89" t="s">
        <v>12</v>
      </c>
      <c r="C3" s="75" t="s">
        <v>485</v>
      </c>
      <c r="D3" s="75" t="s">
        <v>518</v>
      </c>
      <c r="E3" s="75" t="s">
        <v>528</v>
      </c>
      <c r="F3" s="75" t="s">
        <v>542</v>
      </c>
      <c r="G3" s="75" t="s">
        <v>577</v>
      </c>
      <c r="H3" s="75" t="s">
        <v>646</v>
      </c>
      <c r="I3" s="75" t="s">
        <v>682</v>
      </c>
      <c r="J3" s="75" t="s">
        <v>695</v>
      </c>
      <c r="K3" s="75" t="s">
        <v>770</v>
      </c>
      <c r="U3" s="124"/>
      <c r="V3" s="124"/>
    </row>
    <row r="4" spans="2:22" ht="12">
      <c r="B4" s="68" t="s">
        <v>14</v>
      </c>
      <c r="C4" s="88">
        <v>-212.034367250137</v>
      </c>
      <c r="D4" s="88">
        <v>-92.443440827811</v>
      </c>
      <c r="E4" s="88">
        <v>96.01734333062599</v>
      </c>
      <c r="F4" s="88">
        <v>258.182058950329</v>
      </c>
      <c r="G4" s="88">
        <v>431.581993669337</v>
      </c>
      <c r="H4" s="88">
        <v>256.142743068665</v>
      </c>
      <c r="I4" s="88">
        <v>41.395499196297</v>
      </c>
      <c r="J4" s="88">
        <v>-220.502870160502</v>
      </c>
      <c r="K4" s="88">
        <v>-373.44473351372</v>
      </c>
      <c r="U4" s="124"/>
      <c r="V4" s="124"/>
    </row>
    <row r="5" spans="2:22" ht="12">
      <c r="B5" s="68" t="s">
        <v>15</v>
      </c>
      <c r="C5" s="88">
        <v>392.4930384578491</v>
      </c>
      <c r="D5" s="88">
        <v>431.20793253572003</v>
      </c>
      <c r="E5" s="88">
        <v>401.81220554408014</v>
      </c>
      <c r="F5" s="88">
        <v>619.16288901871</v>
      </c>
      <c r="G5" s="88">
        <v>523.2560119183502</v>
      </c>
      <c r="H5" s="88">
        <v>531.1747874804299</v>
      </c>
      <c r="I5" s="88">
        <v>593.9534625919</v>
      </c>
      <c r="J5" s="88">
        <v>744.1647331292199</v>
      </c>
      <c r="K5" s="88">
        <v>527.767950260289</v>
      </c>
      <c r="U5" s="124"/>
      <c r="V5" s="124"/>
    </row>
    <row r="6" spans="2:22" ht="12">
      <c r="B6" s="68" t="s">
        <v>16</v>
      </c>
      <c r="C6" s="88">
        <v>557.8310903106329</v>
      </c>
      <c r="D6" s="88">
        <v>119.546445738919</v>
      </c>
      <c r="E6" s="88">
        <v>165.36426133490798</v>
      </c>
      <c r="F6" s="88">
        <v>161.76707830426</v>
      </c>
      <c r="G6" s="88">
        <v>29.22545085542099</v>
      </c>
      <c r="H6" s="88">
        <v>314.665967967109</v>
      </c>
      <c r="I6" s="88">
        <v>363.48462509909695</v>
      </c>
      <c r="J6" s="88">
        <v>318.45007032059</v>
      </c>
      <c r="K6" s="88">
        <v>393.33533233886897</v>
      </c>
      <c r="U6" s="124"/>
      <c r="V6" s="124"/>
    </row>
    <row r="7" spans="2:22" ht="12">
      <c r="B7" s="73" t="s">
        <v>17</v>
      </c>
      <c r="C7" s="88">
        <v>105.01953508341201</v>
      </c>
      <c r="D7" s="88">
        <v>135.102244444269</v>
      </c>
      <c r="E7" s="88">
        <v>140.259134353619</v>
      </c>
      <c r="F7" s="88">
        <v>71.16493427998793</v>
      </c>
      <c r="G7" s="88">
        <v>90.90247822321</v>
      </c>
      <c r="H7" s="88">
        <v>-63.945147027808986</v>
      </c>
      <c r="I7" s="88">
        <v>75.7717236171</v>
      </c>
      <c r="J7" s="88">
        <v>-11.529137154846001</v>
      </c>
      <c r="K7" s="88">
        <v>93.65675373384501</v>
      </c>
      <c r="U7" s="124"/>
      <c r="V7" s="124"/>
    </row>
    <row r="8" spans="2:22" ht="12">
      <c r="B8" s="97" t="s">
        <v>18</v>
      </c>
      <c r="C8" s="98">
        <v>843.3092966017571</v>
      </c>
      <c r="D8" s="98">
        <v>593.413181891097</v>
      </c>
      <c r="E8" s="98">
        <v>803.4529445632331</v>
      </c>
      <c r="F8" s="98">
        <v>1110.2769605532867</v>
      </c>
      <c r="G8" s="98">
        <v>1074.9659346663182</v>
      </c>
      <c r="H8" s="98">
        <v>1038.038351488395</v>
      </c>
      <c r="I8" s="98">
        <v>1074.6053105043939</v>
      </c>
      <c r="J8" s="98">
        <v>830.5827961344619</v>
      </c>
      <c r="K8" s="98">
        <v>641.3153028192829</v>
      </c>
      <c r="U8" s="124"/>
      <c r="V8" s="124"/>
    </row>
    <row r="9" spans="2:22" ht="12">
      <c r="B9" s="12" t="s">
        <v>19</v>
      </c>
      <c r="C9" s="88">
        <v>-1240.92132621474</v>
      </c>
      <c r="D9" s="88">
        <v>-1307.27049137258</v>
      </c>
      <c r="E9" s="88">
        <v>-1156.54887850175</v>
      </c>
      <c r="F9" s="88">
        <v>-1253.44157406915</v>
      </c>
      <c r="G9" s="88">
        <v>-1270.6163923176498</v>
      </c>
      <c r="H9" s="88">
        <v>-1352.2892944344699</v>
      </c>
      <c r="I9" s="88">
        <v>-1283.9839642107602</v>
      </c>
      <c r="J9" s="88">
        <v>-1075.15387203236</v>
      </c>
      <c r="K9" s="88">
        <v>-1311.9303782674601</v>
      </c>
      <c r="U9" s="124"/>
      <c r="V9" s="124"/>
    </row>
    <row r="10" spans="2:22" ht="12">
      <c r="B10" s="90" t="s">
        <v>20</v>
      </c>
      <c r="C10" s="88">
        <v>919.544470097531</v>
      </c>
      <c r="D10" s="88">
        <v>959.472761013613</v>
      </c>
      <c r="E10" s="88">
        <v>876.2591362275881</v>
      </c>
      <c r="F10" s="88">
        <v>857.4596720939029</v>
      </c>
      <c r="G10" s="88">
        <v>730.323338874761</v>
      </c>
      <c r="H10" s="88">
        <v>693.692886441911</v>
      </c>
      <c r="I10" s="88">
        <v>780.279246701715</v>
      </c>
      <c r="J10" s="88">
        <v>973.849394161193</v>
      </c>
      <c r="K10" s="88">
        <v>1020.1751386593099</v>
      </c>
      <c r="U10" s="124"/>
      <c r="V10" s="124"/>
    </row>
    <row r="11" spans="2:22" ht="24" customHeight="1">
      <c r="B11" s="99" t="s">
        <v>21</v>
      </c>
      <c r="C11" s="88">
        <v>-139.704806827992</v>
      </c>
      <c r="D11" s="88">
        <v>-145.310621919027</v>
      </c>
      <c r="E11" s="88">
        <v>-275.601784395719</v>
      </c>
      <c r="F11" s="88">
        <v>-181.40902608035498</v>
      </c>
      <c r="G11" s="88">
        <v>-135.062045736596</v>
      </c>
      <c r="H11" s="88">
        <v>-136.254921019339</v>
      </c>
      <c r="I11" s="88">
        <v>-136.25074876617</v>
      </c>
      <c r="J11" s="88">
        <v>-141.364751410455</v>
      </c>
      <c r="K11" s="88">
        <v>-355.510312378069</v>
      </c>
      <c r="U11" s="124"/>
      <c r="V11" s="124"/>
    </row>
    <row r="12" spans="2:22" ht="12">
      <c r="B12" s="100" t="s">
        <v>22</v>
      </c>
      <c r="C12" s="98">
        <v>-461.08166294520106</v>
      </c>
      <c r="D12" s="98">
        <v>-493.10835227799396</v>
      </c>
      <c r="E12" s="98">
        <v>-555.8915266698809</v>
      </c>
      <c r="F12" s="98">
        <v>-577.390928055602</v>
      </c>
      <c r="G12" s="98">
        <v>-675.3550991794848</v>
      </c>
      <c r="H12" s="98">
        <v>-794.8513290118979</v>
      </c>
      <c r="I12" s="98">
        <v>-639.9554662752151</v>
      </c>
      <c r="J12" s="98">
        <v>-242.6692292816219</v>
      </c>
      <c r="K12" s="98">
        <v>-647.2655519862192</v>
      </c>
      <c r="U12" s="124"/>
      <c r="V12" s="124"/>
    </row>
    <row r="13" spans="2:22" ht="12">
      <c r="B13" s="101" t="s">
        <v>23</v>
      </c>
      <c r="C13" s="102">
        <v>382.227633656556</v>
      </c>
      <c r="D13" s="102">
        <v>100.30482961310304</v>
      </c>
      <c r="E13" s="102">
        <v>247.5614178933522</v>
      </c>
      <c r="F13" s="102">
        <v>532.8860324976847</v>
      </c>
      <c r="G13" s="102">
        <v>399.61083548683337</v>
      </c>
      <c r="H13" s="102">
        <v>243.18702247649708</v>
      </c>
      <c r="I13" s="102">
        <v>434.6498442291787</v>
      </c>
      <c r="J13" s="102">
        <v>587.91356685284</v>
      </c>
      <c r="K13" s="102">
        <v>-5.95024916693626</v>
      </c>
      <c r="U13" s="124"/>
      <c r="V13" s="124"/>
    </row>
    <row r="14" spans="2:22" ht="24">
      <c r="B14" s="103" t="s">
        <v>305</v>
      </c>
      <c r="C14" s="88">
        <v>-1.802585983819</v>
      </c>
      <c r="D14" s="88">
        <v>1.712612622925</v>
      </c>
      <c r="E14" s="88">
        <v>0.768570706169</v>
      </c>
      <c r="F14" s="300">
        <v>0.160880078023</v>
      </c>
      <c r="G14" s="300">
        <v>0.052614229164</v>
      </c>
      <c r="H14" s="300">
        <v>0.14930229829699998</v>
      </c>
      <c r="I14" s="300">
        <v>-0.093012977917</v>
      </c>
      <c r="J14" s="88">
        <v>-1.6943670640539998</v>
      </c>
      <c r="K14" s="88">
        <v>0.0205902717</v>
      </c>
      <c r="U14" s="124"/>
      <c r="V14" s="124"/>
    </row>
    <row r="15" spans="2:22" ht="12">
      <c r="B15" s="103" t="s">
        <v>585</v>
      </c>
      <c r="C15" s="88"/>
      <c r="D15" s="88"/>
      <c r="E15" s="88"/>
      <c r="F15" s="88"/>
      <c r="G15" s="88">
        <v>-14.50191144</v>
      </c>
      <c r="H15" s="88">
        <v>33.677195526000006</v>
      </c>
      <c r="I15" s="88">
        <v>6.2669966640000005</v>
      </c>
      <c r="J15" s="88">
        <v>-0.268764122941</v>
      </c>
      <c r="K15" s="88">
        <v>-1.992736348172</v>
      </c>
      <c r="U15" s="124"/>
      <c r="V15" s="124"/>
    </row>
    <row r="16" spans="2:22" ht="12">
      <c r="B16" s="73" t="s">
        <v>24</v>
      </c>
      <c r="C16" s="88">
        <v>1.809409743381</v>
      </c>
      <c r="D16" s="300">
        <v>0.11322004396</v>
      </c>
      <c r="E16" s="88">
        <v>1.3028084716589998</v>
      </c>
      <c r="F16" s="88">
        <v>1.118222749</v>
      </c>
      <c r="G16" s="88">
        <v>0</v>
      </c>
      <c r="H16" s="88"/>
      <c r="I16" s="216"/>
      <c r="J16" s="216"/>
      <c r="K16" s="216"/>
      <c r="U16" s="124"/>
      <c r="V16" s="124"/>
    </row>
    <row r="17" spans="2:22" ht="24">
      <c r="B17" s="317" t="s">
        <v>546</v>
      </c>
      <c r="C17" s="595">
        <v>382.23445741611806</v>
      </c>
      <c r="D17" s="595">
        <v>102.13066227998803</v>
      </c>
      <c r="E17" s="595">
        <v>249.6327970711802</v>
      </c>
      <c r="F17" s="595">
        <v>534.1651353247076</v>
      </c>
      <c r="G17" s="595">
        <v>385.1615382759974</v>
      </c>
      <c r="H17" s="595">
        <v>277.0135203007941</v>
      </c>
      <c r="I17" s="595">
        <v>440.8238279152617</v>
      </c>
      <c r="J17" s="595">
        <v>585.950435665845</v>
      </c>
      <c r="K17" s="595">
        <v>-7.9223952434082605</v>
      </c>
      <c r="U17" s="124"/>
      <c r="V17" s="124"/>
    </row>
    <row r="18" spans="2:11" ht="2.25" customHeight="1">
      <c r="B18" s="100"/>
      <c r="C18" s="98"/>
      <c r="D18" s="98"/>
      <c r="E18" s="98"/>
      <c r="F18" s="98"/>
      <c r="G18" s="98"/>
      <c r="H18" s="98"/>
      <c r="I18" s="98"/>
      <c r="J18" s="98"/>
      <c r="K18" s="98"/>
    </row>
    <row r="19" spans="2:11" ht="12">
      <c r="B19" s="318" t="s">
        <v>544</v>
      </c>
      <c r="C19" s="851">
        <v>0</v>
      </c>
      <c r="D19" s="851">
        <v>0</v>
      </c>
      <c r="E19" s="851">
        <v>0</v>
      </c>
      <c r="F19" s="851">
        <v>-1896.222</v>
      </c>
      <c r="G19" s="851">
        <v>0</v>
      </c>
      <c r="H19" s="851">
        <v>4506.16476</v>
      </c>
      <c r="I19" s="851"/>
      <c r="J19" s="851"/>
      <c r="K19" s="851">
        <v>0</v>
      </c>
    </row>
    <row r="20" spans="2:11" ht="12">
      <c r="B20" s="104" t="s">
        <v>25</v>
      </c>
      <c r="C20" s="104">
        <v>382.23445741611806</v>
      </c>
      <c r="D20" s="104">
        <v>102.13066227998803</v>
      </c>
      <c r="E20" s="104">
        <v>249.6327970711802</v>
      </c>
      <c r="F20" s="104">
        <v>-1362.0568646752922</v>
      </c>
      <c r="G20" s="104">
        <v>385.1615382759974</v>
      </c>
      <c r="H20" s="104">
        <v>4783.178280300794</v>
      </c>
      <c r="I20" s="104">
        <v>440.8238279152617</v>
      </c>
      <c r="J20" s="104">
        <v>585.950435665845</v>
      </c>
      <c r="K20" s="104">
        <v>-7.9223952434082605</v>
      </c>
    </row>
  </sheetData>
  <sheetProtection/>
  <printOptions horizontalCentered="1"/>
  <pageMargins left="0.3937007874015748" right="0.7086614173228347" top="0.8661417322834646" bottom="0.5511811023622047" header="0.31496062992125984" footer="0.31496062992125984"/>
  <pageSetup fitToHeight="1" fitToWidth="1" horizontalDpi="600" verticalDpi="600" orientation="landscape" paperSize="9" r:id="rId1"/>
  <headerFooter alignWithMargins="0">
    <oddFooter>&amp;L&amp;F&amp;C&amp;D&amp;R&amp;P</oddFooter>
  </headerFooter>
</worksheet>
</file>

<file path=xl/worksheets/sheet31.xml><?xml version="1.0" encoding="utf-8"?>
<worksheet xmlns="http://schemas.openxmlformats.org/spreadsheetml/2006/main" xmlns:r="http://schemas.openxmlformats.org/officeDocument/2006/relationships">
  <sheetPr>
    <pageSetUpPr fitToPage="1"/>
  </sheetPr>
  <dimension ref="A1:V30"/>
  <sheetViews>
    <sheetView showGridLines="0" showZeros="0" zoomScalePageLayoutView="0" workbookViewId="0" topLeftCell="A1">
      <selection activeCell="B33" sqref="B33"/>
    </sheetView>
  </sheetViews>
  <sheetFormatPr defaultColWidth="8.00390625" defaultRowHeight="12.75"/>
  <cols>
    <col min="1" max="1" width="2.421875" style="125" customWidth="1"/>
    <col min="2" max="2" width="40.57421875" style="125" customWidth="1"/>
    <col min="3" max="12" width="8.00390625" style="124" customWidth="1"/>
    <col min="13" max="13" width="8.421875" style="124" customWidth="1"/>
    <col min="14" max="20" width="8.00390625" style="124" customWidth="1"/>
    <col min="21" max="24" width="8.00390625" style="125" customWidth="1"/>
    <col min="25" max="25" width="0" style="125" hidden="1" customWidth="1"/>
    <col min="26" max="16384" width="8.00390625" style="125" customWidth="1"/>
  </cols>
  <sheetData>
    <row r="1" spans="1:2" ht="15">
      <c r="A1" s="448"/>
      <c r="B1" s="17" t="s">
        <v>868</v>
      </c>
    </row>
    <row r="2" ht="15">
      <c r="B2" s="17" t="s">
        <v>31</v>
      </c>
    </row>
    <row r="3" spans="2:22" ht="24">
      <c r="B3" s="852" t="s">
        <v>12</v>
      </c>
      <c r="C3" s="853" t="s">
        <v>485</v>
      </c>
      <c r="D3" s="853" t="s">
        <v>518</v>
      </c>
      <c r="E3" s="853" t="s">
        <v>528</v>
      </c>
      <c r="F3" s="853" t="s">
        <v>542</v>
      </c>
      <c r="G3" s="853" t="s">
        <v>577</v>
      </c>
      <c r="H3" s="853" t="s">
        <v>646</v>
      </c>
      <c r="I3" s="853" t="s">
        <v>682</v>
      </c>
      <c r="J3" s="853" t="s">
        <v>695</v>
      </c>
      <c r="K3" s="853" t="s">
        <v>770</v>
      </c>
      <c r="U3" s="124"/>
      <c r="V3" s="124"/>
    </row>
    <row r="4" spans="2:22" ht="12">
      <c r="B4" s="854" t="s">
        <v>14</v>
      </c>
      <c r="C4" s="486">
        <v>-6.109931784296</v>
      </c>
      <c r="D4" s="486">
        <v>-6.185456363739999</v>
      </c>
      <c r="E4" s="486">
        <v>-6.436040617634999</v>
      </c>
      <c r="F4" s="486">
        <v>-6.596045191817</v>
      </c>
      <c r="G4" s="486">
        <v>-4.917680873565001</v>
      </c>
      <c r="H4" s="854">
        <v>-5.4997364144350005</v>
      </c>
      <c r="I4" s="854">
        <v>-7.463301154984</v>
      </c>
      <c r="J4" s="854">
        <v>-8.072306402002</v>
      </c>
      <c r="K4" s="68">
        <v>-6.8607608868</v>
      </c>
      <c r="U4" s="124"/>
      <c r="V4" s="124"/>
    </row>
    <row r="5" spans="2:22" ht="12">
      <c r="B5" s="854" t="s">
        <v>15</v>
      </c>
      <c r="C5" s="486">
        <v>395.479289153195</v>
      </c>
      <c r="D5" s="486">
        <v>427.625958070072</v>
      </c>
      <c r="E5" s="486">
        <v>384.574343875421</v>
      </c>
      <c r="F5" s="486">
        <v>610.2220546654439</v>
      </c>
      <c r="G5" s="486">
        <v>512.769548687045</v>
      </c>
      <c r="H5" s="854">
        <v>517.869743151923</v>
      </c>
      <c r="I5" s="854">
        <v>559.614633921604</v>
      </c>
      <c r="J5" s="854">
        <v>691.209708513031</v>
      </c>
      <c r="K5" s="68">
        <v>496.997606934031</v>
      </c>
      <c r="U5" s="124"/>
      <c r="V5" s="124"/>
    </row>
    <row r="6" spans="2:22" ht="12">
      <c r="B6" s="854" t="s">
        <v>16</v>
      </c>
      <c r="C6" s="486">
        <v>0.913907720023</v>
      </c>
      <c r="D6" s="486">
        <v>-0.315346013473</v>
      </c>
      <c r="E6" s="486">
        <v>-2.862081031295</v>
      </c>
      <c r="F6" s="486">
        <v>-1.210024100533</v>
      </c>
      <c r="G6" s="486">
        <v>-13.650862991980999</v>
      </c>
      <c r="H6" s="854">
        <v>-4.196843797891</v>
      </c>
      <c r="I6" s="854">
        <v>-0.7911140769999999</v>
      </c>
      <c r="J6" s="854">
        <v>1.6341589443339999</v>
      </c>
      <c r="K6" s="68">
        <v>15.009741717999999</v>
      </c>
      <c r="U6" s="124"/>
      <c r="V6" s="124"/>
    </row>
    <row r="7" spans="2:22" ht="12">
      <c r="B7" s="854" t="s">
        <v>17</v>
      </c>
      <c r="C7" s="486">
        <v>4.000910653</v>
      </c>
      <c r="D7" s="486">
        <v>-0.902391539</v>
      </c>
      <c r="E7" s="486">
        <v>0.19438430399999998</v>
      </c>
      <c r="F7" s="486">
        <v>0.760012700928</v>
      </c>
      <c r="G7" s="486">
        <v>0.063783228</v>
      </c>
      <c r="H7" s="854">
        <v>1.63473564164</v>
      </c>
      <c r="I7" s="854">
        <v>0.9437422265000001</v>
      </c>
      <c r="J7" s="854">
        <v>0.919121444795</v>
      </c>
      <c r="K7" s="68">
        <v>1.566647575</v>
      </c>
      <c r="U7" s="124"/>
      <c r="V7" s="124"/>
    </row>
    <row r="8" spans="2:22" ht="12">
      <c r="B8" s="855" t="s">
        <v>18</v>
      </c>
      <c r="C8" s="855">
        <v>394.284175741922</v>
      </c>
      <c r="D8" s="855">
        <v>420.222764153859</v>
      </c>
      <c r="E8" s="855">
        <v>375.47060653049095</v>
      </c>
      <c r="F8" s="855">
        <v>603.175998074022</v>
      </c>
      <c r="G8" s="855">
        <v>494.264788049499</v>
      </c>
      <c r="H8" s="855">
        <v>509.807898581237</v>
      </c>
      <c r="I8" s="855">
        <v>552.30396091612</v>
      </c>
      <c r="J8" s="855">
        <v>685.6906825001581</v>
      </c>
      <c r="K8" s="98">
        <v>506.713235340231</v>
      </c>
      <c r="U8" s="124"/>
      <c r="V8" s="124"/>
    </row>
    <row r="9" spans="2:22" ht="12">
      <c r="B9" s="856" t="s">
        <v>19</v>
      </c>
      <c r="C9" s="854">
        <v>-77.069594985901</v>
      </c>
      <c r="D9" s="854">
        <v>-87.71075677916501</v>
      </c>
      <c r="E9" s="854">
        <v>-82.51501325872199</v>
      </c>
      <c r="F9" s="854">
        <v>-95.425218897552</v>
      </c>
      <c r="G9" s="854">
        <v>-91.144626462561</v>
      </c>
      <c r="H9" s="854">
        <v>-113.935534689303</v>
      </c>
      <c r="I9" s="854">
        <v>-89.6063279257</v>
      </c>
      <c r="J9" s="854">
        <v>-79.236393675167</v>
      </c>
      <c r="K9" s="68">
        <v>-102.0605711607</v>
      </c>
      <c r="U9" s="124"/>
      <c r="V9" s="124"/>
    </row>
    <row r="10" spans="2:22" ht="12">
      <c r="B10" s="857" t="s">
        <v>20</v>
      </c>
      <c r="C10" s="854">
        <v>-93.563689175159</v>
      </c>
      <c r="D10" s="854">
        <v>-85.792380477995</v>
      </c>
      <c r="E10" s="854">
        <v>-89.44552638735</v>
      </c>
      <c r="F10" s="854">
        <v>-103.50231794181401</v>
      </c>
      <c r="G10" s="854">
        <v>-94.32106931712201</v>
      </c>
      <c r="H10" s="854">
        <v>-94.396328691606</v>
      </c>
      <c r="I10" s="854">
        <v>-96.947232855596</v>
      </c>
      <c r="J10" s="854">
        <v>-112.482138579767</v>
      </c>
      <c r="K10" s="68">
        <v>-110.44261826014001</v>
      </c>
      <c r="U10" s="124"/>
      <c r="V10" s="124"/>
    </row>
    <row r="11" spans="2:22" ht="24" customHeight="1">
      <c r="B11" s="858" t="s">
        <v>21</v>
      </c>
      <c r="C11" s="854">
        <v>-1.852529390168</v>
      </c>
      <c r="D11" s="854">
        <v>-1.798694743115</v>
      </c>
      <c r="E11" s="854">
        <v>-2.366092757155</v>
      </c>
      <c r="F11" s="854">
        <v>-2.3614600663900003</v>
      </c>
      <c r="G11" s="854">
        <v>-2.3416359987860003</v>
      </c>
      <c r="H11" s="854">
        <v>-1.845691892094</v>
      </c>
      <c r="I11" s="854">
        <v>-0.5714018846</v>
      </c>
      <c r="J11" s="854">
        <v>-0.5634971249899999</v>
      </c>
      <c r="K11" s="68">
        <v>-2.4331227977</v>
      </c>
      <c r="U11" s="124"/>
      <c r="V11" s="124"/>
    </row>
    <row r="12" spans="2:22" ht="12">
      <c r="B12" s="859" t="s">
        <v>22</v>
      </c>
      <c r="C12" s="855">
        <v>-172.485813551228</v>
      </c>
      <c r="D12" s="855">
        <v>-175.301832000275</v>
      </c>
      <c r="E12" s="855">
        <v>-174.326632403227</v>
      </c>
      <c r="F12" s="855">
        <v>-201.28899690575602</v>
      </c>
      <c r="G12" s="855">
        <v>-187.807331778469</v>
      </c>
      <c r="H12" s="855">
        <v>-210.177555273003</v>
      </c>
      <c r="I12" s="855">
        <v>-187.124962665896</v>
      </c>
      <c r="J12" s="855">
        <v>-192.282029379924</v>
      </c>
      <c r="K12" s="98">
        <v>-214.93631221854</v>
      </c>
      <c r="U12" s="124"/>
      <c r="V12" s="124"/>
    </row>
    <row r="13" spans="2:22" ht="12">
      <c r="B13" s="854" t="s">
        <v>24</v>
      </c>
      <c r="C13" s="854"/>
      <c r="D13" s="854"/>
      <c r="E13" s="854"/>
      <c r="F13" s="854"/>
      <c r="G13" s="854"/>
      <c r="H13" s="854"/>
      <c r="I13" s="854"/>
      <c r="J13" s="854"/>
      <c r="K13" s="854"/>
      <c r="U13" s="124"/>
      <c r="V13" s="124"/>
    </row>
    <row r="14" spans="2:22" ht="12">
      <c r="B14" s="860" t="s">
        <v>869</v>
      </c>
      <c r="C14" s="855">
        <v>221.78229142173998</v>
      </c>
      <c r="D14" s="855">
        <v>244.918910501816</v>
      </c>
      <c r="E14" s="855">
        <v>201.14527199272797</v>
      </c>
      <c r="F14" s="855">
        <v>401.997785047416</v>
      </c>
      <c r="G14" s="855">
        <v>306.453004111868</v>
      </c>
      <c r="H14" s="855">
        <v>299.63026256786003</v>
      </c>
      <c r="I14" s="855">
        <v>365.17895803642404</v>
      </c>
      <c r="J14" s="855">
        <v>493.40864333487605</v>
      </c>
      <c r="K14" s="855">
        <v>291.77692312169097</v>
      </c>
      <c r="U14" s="124"/>
      <c r="V14" s="124"/>
    </row>
    <row r="15" spans="2:22" ht="12">
      <c r="B15" s="861"/>
      <c r="C15" s="862"/>
      <c r="D15" s="862"/>
      <c r="E15" s="862"/>
      <c r="F15" s="862"/>
      <c r="G15" s="862"/>
      <c r="H15" s="862"/>
      <c r="I15" s="862"/>
      <c r="J15" s="862"/>
      <c r="K15" s="862"/>
      <c r="U15" s="124"/>
      <c r="V15" s="124"/>
    </row>
    <row r="16" spans="2:22" ht="12">
      <c r="B16" s="863" t="s">
        <v>244</v>
      </c>
      <c r="C16" s="864">
        <v>0.43746572691298746</v>
      </c>
      <c r="D16" s="864">
        <v>0.4171640542921434</v>
      </c>
      <c r="E16" s="864">
        <v>0.46428836071638113</v>
      </c>
      <c r="F16" s="864">
        <v>0.3337151968057153</v>
      </c>
      <c r="G16" s="864">
        <v>0.3799731162715575</v>
      </c>
      <c r="H16" s="864">
        <v>0.41226814229028974</v>
      </c>
      <c r="I16" s="864">
        <v>0.33880793169671874</v>
      </c>
      <c r="J16" s="864">
        <v>0.28042094531433226</v>
      </c>
      <c r="K16" s="864">
        <v>0.4241774187607744</v>
      </c>
      <c r="U16" s="124"/>
      <c r="V16" s="124"/>
    </row>
    <row r="17" spans="2:22" ht="12">
      <c r="B17" s="863" t="s">
        <v>249</v>
      </c>
      <c r="C17" s="865">
        <v>184</v>
      </c>
      <c r="D17" s="865">
        <v>174.6</v>
      </c>
      <c r="E17" s="865">
        <v>172.26</v>
      </c>
      <c r="F17" s="865">
        <v>179.13</v>
      </c>
      <c r="G17" s="865">
        <v>174.49</v>
      </c>
      <c r="H17" s="865">
        <v>184.84</v>
      </c>
      <c r="I17" s="865">
        <v>183.39</v>
      </c>
      <c r="J17" s="865">
        <v>187.53</v>
      </c>
      <c r="K17" s="865">
        <v>190.08</v>
      </c>
      <c r="U17" s="124"/>
      <c r="V17" s="124"/>
    </row>
    <row r="18" spans="2:11" ht="2.25" customHeight="1">
      <c r="B18" s="863"/>
      <c r="C18" s="863"/>
      <c r="D18" s="863"/>
      <c r="E18" s="863"/>
      <c r="F18" s="863"/>
      <c r="G18" s="863"/>
      <c r="H18" s="863"/>
      <c r="I18" s="863"/>
      <c r="J18" s="863"/>
      <c r="K18" s="863"/>
    </row>
    <row r="19" spans="2:11" ht="12">
      <c r="B19" s="866" t="s">
        <v>870</v>
      </c>
      <c r="C19" s="867">
        <v>599.4972539618865</v>
      </c>
      <c r="D19" s="867">
        <v>618.2365867133484</v>
      </c>
      <c r="E19" s="867">
        <v>623.6583128675095</v>
      </c>
      <c r="F19" s="867">
        <v>630.3244957240761</v>
      </c>
      <c r="G19" s="867">
        <v>636.3126187534787</v>
      </c>
      <c r="H19" s="867">
        <v>663.136805447046</v>
      </c>
      <c r="I19" s="867">
        <v>684.9183948593751</v>
      </c>
      <c r="J19" s="867">
        <v>621.7796535651217</v>
      </c>
      <c r="K19" s="867">
        <v>688.260521543808</v>
      </c>
    </row>
    <row r="20" spans="2:11" ht="12">
      <c r="B20" s="863" t="s">
        <v>871</v>
      </c>
      <c r="C20" s="867">
        <v>2.3106679071147966</v>
      </c>
      <c r="D20" s="867">
        <v>19.967349668672327</v>
      </c>
      <c r="E20" s="867">
        <v>22.994318945436667</v>
      </c>
      <c r="F20" s="867">
        <v>37.293923175900474</v>
      </c>
      <c r="G20" s="867">
        <v>7.744254096012596</v>
      </c>
      <c r="H20" s="867">
        <v>11.105807616323077</v>
      </c>
      <c r="I20" s="867">
        <v>13.895569813061972</v>
      </c>
      <c r="J20" s="867">
        <v>14.755508613352072</v>
      </c>
      <c r="K20" s="867">
        <v>-7.533000000000001</v>
      </c>
    </row>
    <row r="24" spans="2:11" ht="15">
      <c r="B24" s="868" t="s">
        <v>872</v>
      </c>
      <c r="C24" s="869"/>
      <c r="D24" s="869"/>
      <c r="E24" s="869"/>
      <c r="F24" s="869"/>
      <c r="G24" s="870"/>
      <c r="H24" s="870"/>
      <c r="I24" s="871"/>
      <c r="J24" s="871"/>
      <c r="K24" s="871"/>
    </row>
    <row r="25" spans="2:11" ht="24">
      <c r="B25" s="872"/>
      <c r="C25" s="872" t="s">
        <v>485</v>
      </c>
      <c r="D25" s="872" t="s">
        <v>518</v>
      </c>
      <c r="E25" s="872" t="s">
        <v>528</v>
      </c>
      <c r="F25" s="872" t="s">
        <v>542</v>
      </c>
      <c r="G25" s="872" t="s">
        <v>577</v>
      </c>
      <c r="H25" s="872" t="s">
        <v>646</v>
      </c>
      <c r="I25" s="872" t="s">
        <v>682</v>
      </c>
      <c r="J25" s="872" t="s">
        <v>695</v>
      </c>
      <c r="K25" s="872" t="s">
        <v>770</v>
      </c>
    </row>
    <row r="26" spans="2:11" ht="12">
      <c r="B26" s="873" t="s">
        <v>405</v>
      </c>
      <c r="C26" s="874">
        <v>0.45634510208381107</v>
      </c>
      <c r="D26" s="874">
        <v>0.4504795139846632</v>
      </c>
      <c r="E26" s="874">
        <v>0.45782107576865366</v>
      </c>
      <c r="F26" s="874">
        <v>0.4624185253962981</v>
      </c>
      <c r="G26" s="874">
        <v>0.45990577179070374</v>
      </c>
      <c r="H26" s="874">
        <v>0.46827561256314565</v>
      </c>
      <c r="I26" s="874">
        <v>0.4675952601382455</v>
      </c>
      <c r="J26" s="874">
        <v>0.4430492460634513</v>
      </c>
      <c r="K26" s="874">
        <v>0.45700561454361666</v>
      </c>
    </row>
    <row r="27" spans="2:11" ht="12">
      <c r="B27" s="873" t="s">
        <v>506</v>
      </c>
      <c r="C27" s="874">
        <v>0.2814105325473924</v>
      </c>
      <c r="D27" s="874">
        <v>0.2720606883955722</v>
      </c>
      <c r="E27" s="874">
        <v>0.26935516616050476</v>
      </c>
      <c r="F27" s="874">
        <v>0.27602077234208455</v>
      </c>
      <c r="G27" s="874">
        <v>0.2719239641703737</v>
      </c>
      <c r="H27" s="874">
        <v>0.27023676126964524</v>
      </c>
      <c r="I27" s="874">
        <v>0.26677917910284094</v>
      </c>
      <c r="J27" s="874">
        <v>0.2720322247347297</v>
      </c>
      <c r="K27" s="874">
        <v>0.2670521815483961</v>
      </c>
    </row>
    <row r="28" spans="2:11" ht="12">
      <c r="B28" s="873" t="s">
        <v>507</v>
      </c>
      <c r="C28" s="874">
        <v>0.2081149724309175</v>
      </c>
      <c r="D28" s="874">
        <v>0.22617941464431923</v>
      </c>
      <c r="E28" s="874">
        <v>0.2228037075506207</v>
      </c>
      <c r="F28" s="874">
        <v>0.21039940869970725</v>
      </c>
      <c r="G28" s="874">
        <v>0.21813604776532708</v>
      </c>
      <c r="H28" s="874">
        <v>0.21507357927184792</v>
      </c>
      <c r="I28" s="874">
        <v>0.21818236095396415</v>
      </c>
      <c r="J28" s="874">
        <v>0.2397244649527548</v>
      </c>
      <c r="K28" s="874">
        <v>0.22454493910037385</v>
      </c>
    </row>
    <row r="29" spans="2:11" ht="12.75" thickBot="1">
      <c r="B29" s="873" t="s">
        <v>508</v>
      </c>
      <c r="C29" s="874">
        <v>0.05412939293787928</v>
      </c>
      <c r="D29" s="874">
        <v>0.05128038297544531</v>
      </c>
      <c r="E29" s="874">
        <v>0.05002005052022099</v>
      </c>
      <c r="F29" s="874">
        <v>0.051161293561910084</v>
      </c>
      <c r="G29" s="874">
        <v>0.050034216273595646</v>
      </c>
      <c r="H29" s="874">
        <v>0.046414046895361154</v>
      </c>
      <c r="I29" s="874">
        <v>0.04744319980494953</v>
      </c>
      <c r="J29" s="874">
        <v>0.045194064249064185</v>
      </c>
      <c r="K29" s="874">
        <v>0.05139726480761349</v>
      </c>
    </row>
    <row r="30" spans="2:11" ht="12.75" thickBot="1">
      <c r="B30" s="875" t="s">
        <v>873</v>
      </c>
      <c r="C30" s="876">
        <v>599.4972539618865</v>
      </c>
      <c r="D30" s="876">
        <v>618.2365867133484</v>
      </c>
      <c r="E30" s="876">
        <v>623.6583128675095</v>
      </c>
      <c r="F30" s="876">
        <v>630.3244957240761</v>
      </c>
      <c r="G30" s="876">
        <v>636.3126187534787</v>
      </c>
      <c r="H30" s="876">
        <v>663.136805447046</v>
      </c>
      <c r="I30" s="876">
        <v>684.9183948593751</v>
      </c>
      <c r="J30" s="876">
        <v>621.7796535651217</v>
      </c>
      <c r="K30" s="876">
        <v>688.260521543808</v>
      </c>
    </row>
  </sheetData>
  <sheetProtection/>
  <printOptions horizontalCentered="1"/>
  <pageMargins left="0.3937007874015748" right="0.7086614173228347" top="0.8661417322834646" bottom="0.5511811023622047" header="0.31496062992125984" footer="0.31496062992125984"/>
  <pageSetup fitToHeight="1" fitToWidth="1" horizontalDpi="600" verticalDpi="600" orientation="landscape" paperSize="9" r:id="rId1"/>
  <headerFooter alignWithMargins="0">
    <oddFooter>&amp;L&amp;F&amp;C&amp;D&amp;R&amp;P</oddFooter>
  </headerFooter>
</worksheet>
</file>

<file path=xl/worksheets/sheet4.xml><?xml version="1.0" encoding="utf-8"?>
<worksheet xmlns="http://schemas.openxmlformats.org/spreadsheetml/2006/main" xmlns:r="http://schemas.openxmlformats.org/officeDocument/2006/relationships">
  <dimension ref="A1:J24"/>
  <sheetViews>
    <sheetView showGridLines="0" zoomScalePageLayoutView="0" workbookViewId="0" topLeftCell="A1">
      <selection activeCell="A26" sqref="A26"/>
    </sheetView>
  </sheetViews>
  <sheetFormatPr defaultColWidth="9.140625" defaultRowHeight="12.75"/>
  <cols>
    <col min="1" max="1" width="31.28125" style="3" customWidth="1"/>
    <col min="2" max="16384" width="9.140625" style="3" customWidth="1"/>
  </cols>
  <sheetData>
    <row r="1" ht="15">
      <c r="A1" s="48" t="s">
        <v>29</v>
      </c>
    </row>
    <row r="4" spans="1:10" ht="24">
      <c r="A4" s="89" t="s">
        <v>12</v>
      </c>
      <c r="B4" s="287" t="s">
        <v>485</v>
      </c>
      <c r="C4" s="287" t="s">
        <v>518</v>
      </c>
      <c r="D4" s="287" t="s">
        <v>528</v>
      </c>
      <c r="E4" s="287" t="s">
        <v>542</v>
      </c>
      <c r="F4" s="287" t="s">
        <v>577</v>
      </c>
      <c r="G4" s="287" t="s">
        <v>646</v>
      </c>
      <c r="H4" s="287" t="s">
        <v>682</v>
      </c>
      <c r="I4" s="287" t="s">
        <v>695</v>
      </c>
      <c r="J4" s="287" t="s">
        <v>770</v>
      </c>
    </row>
    <row r="5" spans="1:10" ht="12.75">
      <c r="A5" s="68" t="s">
        <v>14</v>
      </c>
      <c r="B5" s="88">
        <v>4715.63976785543</v>
      </c>
      <c r="C5" s="88">
        <v>4912.8353473589905</v>
      </c>
      <c r="D5" s="88">
        <v>5080.42020476213</v>
      </c>
      <c r="E5" s="88">
        <v>5183.81058604874</v>
      </c>
      <c r="F5" s="88">
        <v>4988.01758157996</v>
      </c>
      <c r="G5" s="88">
        <v>5500.0758974768</v>
      </c>
      <c r="H5" s="88">
        <v>5318.61880917919</v>
      </c>
      <c r="I5" s="88">
        <v>5215.11848129739</v>
      </c>
      <c r="J5" s="88">
        <v>5345.12516296417</v>
      </c>
    </row>
    <row r="6" spans="1:10" ht="12.75">
      <c r="A6" s="68" t="s">
        <v>15</v>
      </c>
      <c r="B6" s="88">
        <v>4248.80541974187</v>
      </c>
      <c r="C6" s="88">
        <v>4671.25149464849</v>
      </c>
      <c r="D6" s="88">
        <v>4029.3047900043302</v>
      </c>
      <c r="E6" s="88">
        <v>4727.76770870362</v>
      </c>
      <c r="F6" s="88">
        <v>4190.26261388817</v>
      </c>
      <c r="G6" s="88">
        <v>4814.40355296617</v>
      </c>
      <c r="H6" s="88">
        <v>4511.997475586099</v>
      </c>
      <c r="I6" s="88">
        <v>4847.74523088694</v>
      </c>
      <c r="J6" s="88">
        <v>4291.57115636853</v>
      </c>
    </row>
    <row r="7" spans="1:10" ht="12.75">
      <c r="A7" s="68" t="s">
        <v>16</v>
      </c>
      <c r="B7" s="88">
        <v>2062.57499729557</v>
      </c>
      <c r="C7" s="88">
        <v>1460.52629769323</v>
      </c>
      <c r="D7" s="88">
        <v>1725.999068441</v>
      </c>
      <c r="E7" s="88">
        <v>1630.41616011308</v>
      </c>
      <c r="F7" s="88">
        <v>1455.35139002927</v>
      </c>
      <c r="G7" s="88">
        <v>1606.2700516938198</v>
      </c>
      <c r="H7" s="88">
        <v>1505.59317556673</v>
      </c>
      <c r="I7" s="88">
        <v>1512.00774336779</v>
      </c>
      <c r="J7" s="88">
        <v>2117.57846744966</v>
      </c>
    </row>
    <row r="8" spans="1:10" ht="12.75">
      <c r="A8" s="73" t="s">
        <v>17</v>
      </c>
      <c r="B8" s="88">
        <v>157.440078418545</v>
      </c>
      <c r="C8" s="88">
        <v>341.107715393889</v>
      </c>
      <c r="D8" s="88">
        <v>308.368207140539</v>
      </c>
      <c r="E8" s="88">
        <v>304.87282684436303</v>
      </c>
      <c r="F8" s="88">
        <v>153.455615674189</v>
      </c>
      <c r="G8" s="88">
        <v>-17.804786707081</v>
      </c>
      <c r="H8" s="88">
        <v>97.10187606891999</v>
      </c>
      <c r="I8" s="88">
        <v>169.404831367735</v>
      </c>
      <c r="J8" s="88">
        <v>152.561739335135</v>
      </c>
    </row>
    <row r="9" spans="1:10" ht="12.75">
      <c r="A9" s="97" t="s">
        <v>18</v>
      </c>
      <c r="B9" s="98">
        <v>11184.460263311415</v>
      </c>
      <c r="C9" s="98">
        <v>11385.7208550946</v>
      </c>
      <c r="D9" s="98">
        <v>11144.092270348</v>
      </c>
      <c r="E9" s="98">
        <v>11846.867281709803</v>
      </c>
      <c r="F9" s="98">
        <v>10787.087201171591</v>
      </c>
      <c r="G9" s="98">
        <v>11902.944715429709</v>
      </c>
      <c r="H9" s="98">
        <v>11433.311336400939</v>
      </c>
      <c r="I9" s="98">
        <v>11744.276286919856</v>
      </c>
      <c r="J9" s="98">
        <v>11906.836526117495</v>
      </c>
    </row>
    <row r="10" spans="1:10" ht="12.75">
      <c r="A10" s="12" t="s">
        <v>19</v>
      </c>
      <c r="B10" s="88">
        <v>-3590.34277654758</v>
      </c>
      <c r="C10" s="88">
        <v>-3532.9024802525796</v>
      </c>
      <c r="D10" s="88">
        <v>-3378.48364361759</v>
      </c>
      <c r="E10" s="88">
        <v>-3523.09339316838</v>
      </c>
      <c r="F10" s="88">
        <v>-3516.2494892615</v>
      </c>
      <c r="G10" s="88">
        <v>-3547.3212027994</v>
      </c>
      <c r="H10" s="88">
        <v>-3558.5528697861096</v>
      </c>
      <c r="I10" s="88">
        <v>-3381.65872394846</v>
      </c>
      <c r="J10" s="88">
        <v>-3632.68889480916</v>
      </c>
    </row>
    <row r="11" spans="1:10" ht="12.75">
      <c r="A11" s="90" t="s">
        <v>20</v>
      </c>
      <c r="B11" s="88">
        <v>-1657.26712689118</v>
      </c>
      <c r="C11" s="88">
        <v>-1741.07111624664</v>
      </c>
      <c r="D11" s="88">
        <v>-1718.91650856708</v>
      </c>
      <c r="E11" s="88">
        <v>-1830.1487881559399</v>
      </c>
      <c r="F11" s="88">
        <v>-1732.6224153277</v>
      </c>
      <c r="G11" s="88">
        <v>-1796.7023845470899</v>
      </c>
      <c r="H11" s="88">
        <v>-1680.5282321218301</v>
      </c>
      <c r="I11" s="88">
        <v>-1991.42641445001</v>
      </c>
      <c r="J11" s="88">
        <v>-1589.9964808036598</v>
      </c>
    </row>
    <row r="12" spans="1:10" ht="36">
      <c r="A12" s="90" t="s">
        <v>21</v>
      </c>
      <c r="B12" s="88">
        <v>-188.52547153522102</v>
      </c>
      <c r="C12" s="88">
        <v>-198.723204590099</v>
      </c>
      <c r="D12" s="88">
        <v>-325.254202700787</v>
      </c>
      <c r="E12" s="88">
        <v>-251.687410576908</v>
      </c>
      <c r="F12" s="88">
        <v>-181.350590438517</v>
      </c>
      <c r="G12" s="88">
        <v>-183.007830746485</v>
      </c>
      <c r="H12" s="88">
        <v>-182.310584916842</v>
      </c>
      <c r="I12" s="88">
        <v>-188.316420565986</v>
      </c>
      <c r="J12" s="88">
        <v>-399.011206940012</v>
      </c>
    </row>
    <row r="13" spans="1:10" ht="12.75">
      <c r="A13" s="100" t="s">
        <v>22</v>
      </c>
      <c r="B13" s="98">
        <v>-5436.135374973981</v>
      </c>
      <c r="C13" s="98">
        <v>-5472.696801089319</v>
      </c>
      <c r="D13" s="98">
        <v>-5422.654354885457</v>
      </c>
      <c r="E13" s="98">
        <v>-5604.929591901228</v>
      </c>
      <c r="F13" s="98">
        <v>-5430.222495027718</v>
      </c>
      <c r="G13" s="98">
        <v>-5527.0314180929745</v>
      </c>
      <c r="H13" s="98">
        <v>-5421.391686824782</v>
      </c>
      <c r="I13" s="98">
        <v>-5561.401558964456</v>
      </c>
      <c r="J13" s="98">
        <v>-5621.696582552832</v>
      </c>
    </row>
    <row r="14" spans="1:10" ht="12.75">
      <c r="A14" s="101" t="s">
        <v>23</v>
      </c>
      <c r="B14" s="102">
        <v>5748.3248883374345</v>
      </c>
      <c r="C14" s="102">
        <v>5913.024054005281</v>
      </c>
      <c r="D14" s="102">
        <v>5721.437915462542</v>
      </c>
      <c r="E14" s="102">
        <v>6241.937689808575</v>
      </c>
      <c r="F14" s="102">
        <v>5356.864706143873</v>
      </c>
      <c r="G14" s="102">
        <v>6375.913297336734</v>
      </c>
      <c r="H14" s="102">
        <v>6011.919649576157</v>
      </c>
      <c r="I14" s="102">
        <v>6182.8747279554</v>
      </c>
      <c r="J14" s="102">
        <v>6285.139943564663</v>
      </c>
    </row>
    <row r="15" spans="1:10" ht="24">
      <c r="A15" s="103" t="s">
        <v>305</v>
      </c>
      <c r="B15" s="88">
        <v>-34.368065179484</v>
      </c>
      <c r="C15" s="88">
        <v>-37.159231221899</v>
      </c>
      <c r="D15" s="88">
        <v>-54.114474631469</v>
      </c>
      <c r="E15" s="88">
        <v>-36.614277966872</v>
      </c>
      <c r="F15" s="88">
        <v>8.053286729754</v>
      </c>
      <c r="G15" s="88">
        <v>12.839510924827</v>
      </c>
      <c r="H15" s="88">
        <v>-1.348578935873</v>
      </c>
      <c r="I15" s="88">
        <v>-1.792478442976</v>
      </c>
      <c r="J15" s="88">
        <v>0.45603281227000003</v>
      </c>
    </row>
    <row r="16" spans="1:10" ht="12.75">
      <c r="A16" s="103" t="s">
        <v>585</v>
      </c>
      <c r="B16" s="88"/>
      <c r="C16" s="88"/>
      <c r="D16" s="88"/>
      <c r="E16" s="88"/>
      <c r="F16" s="88">
        <v>-108.579531155076</v>
      </c>
      <c r="G16" s="88">
        <v>-221.386767261959</v>
      </c>
      <c r="H16" s="88">
        <v>-423.52231876076405</v>
      </c>
      <c r="I16" s="88">
        <v>-412.59869466373</v>
      </c>
      <c r="J16" s="88">
        <v>-421.915462952974</v>
      </c>
    </row>
    <row r="17" spans="1:10" ht="12.75">
      <c r="A17" s="294" t="s">
        <v>24</v>
      </c>
      <c r="B17" s="84">
        <v>-204.282458607195</v>
      </c>
      <c r="C17" s="84">
        <v>-214.410605800395</v>
      </c>
      <c r="D17" s="84">
        <v>-284.00167335961004</v>
      </c>
      <c r="E17" s="84">
        <v>-104.80725294039999</v>
      </c>
      <c r="F17" s="84"/>
      <c r="G17" s="84"/>
      <c r="H17" s="84"/>
      <c r="I17" s="84"/>
      <c r="J17" s="84"/>
    </row>
    <row r="18" spans="1:10" ht="24">
      <c r="A18" s="295" t="s">
        <v>546</v>
      </c>
      <c r="B18" s="102">
        <v>5509.674364550756</v>
      </c>
      <c r="C18" s="102">
        <v>5661.4542169829865</v>
      </c>
      <c r="D18" s="102">
        <v>5383.321767471462</v>
      </c>
      <c r="E18" s="102">
        <v>6100.516158901303</v>
      </c>
      <c r="F18" s="102">
        <v>5256.338461718547</v>
      </c>
      <c r="G18" s="102">
        <v>6167.366040999607</v>
      </c>
      <c r="H18" s="102">
        <v>5587.048751879521</v>
      </c>
      <c r="I18" s="102">
        <v>5768.483554848697</v>
      </c>
      <c r="J18" s="102">
        <v>5863.68051342396</v>
      </c>
    </row>
    <row r="19" spans="1:8" ht="3.75" customHeight="1">
      <c r="A19" s="12"/>
      <c r="B19" s="296"/>
      <c r="C19" s="296"/>
      <c r="D19" s="12"/>
      <c r="E19" s="12"/>
      <c r="F19" s="12"/>
      <c r="G19" s="12"/>
      <c r="H19" s="12"/>
    </row>
    <row r="20" spans="1:10" ht="12.75">
      <c r="A20" s="297" t="s">
        <v>544</v>
      </c>
      <c r="B20" s="298">
        <v>0</v>
      </c>
      <c r="C20" s="298">
        <v>0</v>
      </c>
      <c r="D20" s="298">
        <v>0</v>
      </c>
      <c r="E20" s="170">
        <v>-1896.222</v>
      </c>
      <c r="F20" s="298">
        <v>0</v>
      </c>
      <c r="G20" s="170">
        <v>4506.16476</v>
      </c>
      <c r="H20" s="170"/>
      <c r="I20" s="170"/>
      <c r="J20" s="170"/>
    </row>
    <row r="21" spans="1:10" ht="12.75">
      <c r="A21" s="98" t="s">
        <v>25</v>
      </c>
      <c r="B21" s="98">
        <v>5509.674364550756</v>
      </c>
      <c r="C21" s="299">
        <v>5661.4542169829865</v>
      </c>
      <c r="D21" s="98">
        <v>5383.321767471462</v>
      </c>
      <c r="E21" s="98">
        <v>4203.2941589013035</v>
      </c>
      <c r="F21" s="98">
        <v>5256.338461718547</v>
      </c>
      <c r="G21" s="98">
        <v>10673.530800999608</v>
      </c>
      <c r="H21" s="98">
        <v>5587.048751879521</v>
      </c>
      <c r="I21" s="98">
        <v>5768.483554848697</v>
      </c>
      <c r="J21" s="98">
        <v>5863.68051342396</v>
      </c>
    </row>
    <row r="22" spans="1:10" ht="12.75">
      <c r="A22" s="288" t="s">
        <v>26</v>
      </c>
      <c r="B22" s="84">
        <v>-1239.0790575180401</v>
      </c>
      <c r="C22" s="84">
        <v>-1153.02151112436</v>
      </c>
      <c r="D22" s="84">
        <v>-1137.52827869787</v>
      </c>
      <c r="E22" s="84">
        <v>-1032.32074386677</v>
      </c>
      <c r="F22" s="84">
        <v>-1261.49808648075</v>
      </c>
      <c r="G22" s="84">
        <v>-649.4062183991499</v>
      </c>
      <c r="H22" s="84">
        <v>-1048.49457149837</v>
      </c>
      <c r="I22" s="84">
        <v>-1192.20331267678</v>
      </c>
      <c r="J22" s="84">
        <v>-1182.26288632481</v>
      </c>
    </row>
    <row r="23" spans="1:10" ht="12.75">
      <c r="A23" s="97" t="s">
        <v>30</v>
      </c>
      <c r="B23" s="289">
        <v>4270.595307032716</v>
      </c>
      <c r="C23" s="289">
        <v>4508.432705858627</v>
      </c>
      <c r="D23" s="289">
        <v>4245.793488773592</v>
      </c>
      <c r="E23" s="289">
        <v>3171.9734150345334</v>
      </c>
      <c r="F23" s="289">
        <v>3994.8403752377963</v>
      </c>
      <c r="G23" s="289">
        <v>10024.124582600458</v>
      </c>
      <c r="H23" s="289">
        <v>4538.55418038115</v>
      </c>
      <c r="I23" s="289">
        <v>4576.280242171917</v>
      </c>
      <c r="J23" s="289">
        <v>4681.41762709915</v>
      </c>
    </row>
    <row r="24" spans="1:10" ht="18" customHeight="1">
      <c r="A24" s="105" t="s">
        <v>199</v>
      </c>
      <c r="B24" s="88">
        <v>4270.605901326925</v>
      </c>
      <c r="C24" s="88">
        <v>4508.441219138246</v>
      </c>
      <c r="D24" s="88">
        <v>4245.790187704769</v>
      </c>
      <c r="E24" s="88">
        <v>3171.9877585675304</v>
      </c>
      <c r="F24" s="88">
        <v>3994.8403752378003</v>
      </c>
      <c r="G24" s="88">
        <v>10024.1245826005</v>
      </c>
      <c r="H24" s="88">
        <v>4538.55418037676</v>
      </c>
      <c r="I24" s="88">
        <v>4576.28024217191</v>
      </c>
      <c r="J24" s="88">
        <v>4681.41762709915</v>
      </c>
    </row>
  </sheetData>
  <sheetProtection/>
  <printOptions/>
  <pageMargins left="0.75" right="0.75" top="1" bottom="1" header="0.5" footer="0.5"/>
  <pageSetup horizontalDpi="1200" verticalDpi="1200" orientation="portrait" paperSize="9" r:id="rId1"/>
</worksheet>
</file>

<file path=xl/worksheets/sheet5.xml><?xml version="1.0" encoding="utf-8"?>
<worksheet xmlns="http://schemas.openxmlformats.org/spreadsheetml/2006/main" xmlns:r="http://schemas.openxmlformats.org/officeDocument/2006/relationships">
  <dimension ref="A1:L50"/>
  <sheetViews>
    <sheetView showGridLines="0" zoomScalePageLayoutView="0" workbookViewId="0" topLeftCell="A1">
      <selection activeCell="A11" sqref="A11"/>
    </sheetView>
  </sheetViews>
  <sheetFormatPr defaultColWidth="9.140625" defaultRowHeight="12.75"/>
  <cols>
    <col min="1" max="1" width="45.28125" style="3" customWidth="1"/>
    <col min="2" max="2" width="9.140625" style="3" customWidth="1"/>
    <col min="3" max="16384" width="9.140625" style="3" customWidth="1"/>
  </cols>
  <sheetData>
    <row r="1" ht="15">
      <c r="A1" s="69" t="s">
        <v>11</v>
      </c>
    </row>
    <row r="3" spans="1:10" ht="12.75">
      <c r="A3" s="679"/>
      <c r="B3" s="680" t="s">
        <v>52</v>
      </c>
      <c r="C3" s="680" t="s">
        <v>53</v>
      </c>
      <c r="D3" s="680" t="s">
        <v>2</v>
      </c>
      <c r="E3" s="680" t="s">
        <v>1</v>
      </c>
      <c r="F3" s="680" t="s">
        <v>52</v>
      </c>
      <c r="G3" s="680" t="s">
        <v>53</v>
      </c>
      <c r="H3" s="680" t="s">
        <v>2</v>
      </c>
      <c r="I3" s="680" t="s">
        <v>1</v>
      </c>
      <c r="J3" s="680" t="s">
        <v>52</v>
      </c>
    </row>
    <row r="4" spans="1:10" ht="12.75">
      <c r="A4" s="681" t="s">
        <v>0</v>
      </c>
      <c r="B4" s="682" t="s">
        <v>480</v>
      </c>
      <c r="C4" s="682" t="s">
        <v>480</v>
      </c>
      <c r="D4" s="682" t="s">
        <v>480</v>
      </c>
      <c r="E4" s="682" t="s">
        <v>480</v>
      </c>
      <c r="F4" s="682" t="s">
        <v>578</v>
      </c>
      <c r="G4" s="682" t="s">
        <v>578</v>
      </c>
      <c r="H4" s="682" t="s">
        <v>578</v>
      </c>
      <c r="I4" s="682" t="s">
        <v>578</v>
      </c>
      <c r="J4" s="682" t="s">
        <v>767</v>
      </c>
    </row>
    <row r="5" spans="1:10" s="675" customFormat="1" ht="4.5" customHeight="1">
      <c r="A5" s="683"/>
      <c r="B5" s="684"/>
      <c r="C5" s="684"/>
      <c r="D5" s="684"/>
      <c r="E5" s="684"/>
      <c r="F5" s="684"/>
      <c r="G5" s="684"/>
      <c r="H5" s="684"/>
      <c r="I5" s="684"/>
      <c r="J5" s="684"/>
    </row>
    <row r="6" spans="1:11" s="675" customFormat="1" ht="12.75">
      <c r="A6" s="685" t="s">
        <v>3</v>
      </c>
      <c r="B6" s="686" t="s">
        <v>586</v>
      </c>
      <c r="C6" s="686" t="s">
        <v>587</v>
      </c>
      <c r="D6" s="686" t="s">
        <v>588</v>
      </c>
      <c r="E6" s="686" t="s">
        <v>589</v>
      </c>
      <c r="F6" s="687" t="s">
        <v>696</v>
      </c>
      <c r="G6" s="687" t="s">
        <v>697</v>
      </c>
      <c r="H6" s="686" t="s">
        <v>698</v>
      </c>
      <c r="I6" s="688" t="s">
        <v>699</v>
      </c>
      <c r="J6" s="686" t="s">
        <v>771</v>
      </c>
      <c r="K6" s="633"/>
    </row>
    <row r="7" spans="1:11" s="678" customFormat="1" ht="24">
      <c r="A7" s="689" t="s">
        <v>772</v>
      </c>
      <c r="B7" s="690" t="s">
        <v>482</v>
      </c>
      <c r="C7" s="690" t="s">
        <v>587</v>
      </c>
      <c r="D7" s="690" t="s">
        <v>588</v>
      </c>
      <c r="E7" s="690" t="s">
        <v>590</v>
      </c>
      <c r="F7" s="691" t="s">
        <v>700</v>
      </c>
      <c r="G7" s="691" t="s">
        <v>701</v>
      </c>
      <c r="H7" s="686" t="s">
        <v>702</v>
      </c>
      <c r="I7" s="688" t="s">
        <v>703</v>
      </c>
      <c r="J7" s="686" t="s">
        <v>773</v>
      </c>
      <c r="K7" s="633"/>
    </row>
    <row r="8" spans="1:11" s="675" customFormat="1" ht="12.75">
      <c r="A8" s="685" t="s">
        <v>4</v>
      </c>
      <c r="B8" s="686" t="s">
        <v>467</v>
      </c>
      <c r="C8" s="686" t="s">
        <v>521</v>
      </c>
      <c r="D8" s="686" t="s">
        <v>531</v>
      </c>
      <c r="E8" s="686" t="s">
        <v>547</v>
      </c>
      <c r="F8" s="687" t="s">
        <v>591</v>
      </c>
      <c r="G8" s="687" t="s">
        <v>651</v>
      </c>
      <c r="H8" s="686" t="s">
        <v>683</v>
      </c>
      <c r="I8" s="688" t="s">
        <v>704</v>
      </c>
      <c r="J8" s="686" t="s">
        <v>774</v>
      </c>
      <c r="K8" s="633"/>
    </row>
    <row r="9" spans="1:11" s="675" customFormat="1" ht="12.75">
      <c r="A9" s="685" t="s">
        <v>391</v>
      </c>
      <c r="B9" s="686" t="s">
        <v>592</v>
      </c>
      <c r="C9" s="686" t="s">
        <v>593</v>
      </c>
      <c r="D9" s="686" t="s">
        <v>594</v>
      </c>
      <c r="E9" s="686" t="s">
        <v>456</v>
      </c>
      <c r="F9" s="687" t="s">
        <v>595</v>
      </c>
      <c r="G9" s="687" t="s">
        <v>652</v>
      </c>
      <c r="H9" s="686" t="s">
        <v>684</v>
      </c>
      <c r="I9" s="686" t="s">
        <v>705</v>
      </c>
      <c r="J9" s="686" t="s">
        <v>775</v>
      </c>
      <c r="K9" s="633"/>
    </row>
    <row r="10" spans="1:11" s="675" customFormat="1" ht="12.75">
      <c r="A10" s="685"/>
      <c r="B10" s="686"/>
      <c r="C10" s="686"/>
      <c r="D10" s="686"/>
      <c r="E10" s="686"/>
      <c r="F10" s="687"/>
      <c r="G10" s="687"/>
      <c r="H10" s="686"/>
      <c r="I10" s="686"/>
      <c r="J10" s="686"/>
      <c r="K10" s="633"/>
    </row>
    <row r="11" spans="1:11" s="675" customFormat="1" ht="12.75">
      <c r="A11" s="692" t="s">
        <v>306</v>
      </c>
      <c r="B11" s="693" t="s">
        <v>427</v>
      </c>
      <c r="C11" s="693" t="s">
        <v>458</v>
      </c>
      <c r="D11" s="693" t="s">
        <v>427</v>
      </c>
      <c r="E11" s="693" t="s">
        <v>548</v>
      </c>
      <c r="F11" s="693" t="s">
        <v>186</v>
      </c>
      <c r="G11" s="693" t="s">
        <v>653</v>
      </c>
      <c r="H11" s="686" t="s">
        <v>548</v>
      </c>
      <c r="I11" s="688" t="s">
        <v>548</v>
      </c>
      <c r="J11" s="686" t="s">
        <v>548</v>
      </c>
      <c r="K11" s="633"/>
    </row>
    <row r="12" spans="1:11" s="675" customFormat="1" ht="12.75">
      <c r="A12" s="692"/>
      <c r="B12" s="693"/>
      <c r="C12" s="693"/>
      <c r="D12" s="693"/>
      <c r="E12" s="693"/>
      <c r="F12" s="693"/>
      <c r="G12" s="693"/>
      <c r="H12" s="686"/>
      <c r="I12" s="688"/>
      <c r="J12" s="686"/>
      <c r="K12" s="633"/>
    </row>
    <row r="13" spans="1:11" s="675" customFormat="1" ht="12.75">
      <c r="A13" s="694" t="s">
        <v>5</v>
      </c>
      <c r="B13" s="686" t="s">
        <v>481</v>
      </c>
      <c r="C13" s="686" t="s">
        <v>520</v>
      </c>
      <c r="D13" s="686" t="s">
        <v>465</v>
      </c>
      <c r="E13" s="686" t="s">
        <v>545</v>
      </c>
      <c r="F13" s="687" t="s">
        <v>583</v>
      </c>
      <c r="G13" s="687" t="s">
        <v>649</v>
      </c>
      <c r="H13" s="686" t="s">
        <v>680</v>
      </c>
      <c r="I13" s="688" t="s">
        <v>692</v>
      </c>
      <c r="J13" s="686" t="s">
        <v>765</v>
      </c>
      <c r="K13" s="633"/>
    </row>
    <row r="14" spans="1:11" s="675" customFormat="1" ht="12.75">
      <c r="A14" s="695" t="s">
        <v>776</v>
      </c>
      <c r="B14" s="696">
        <v>2169</v>
      </c>
      <c r="C14" s="696">
        <v>2168</v>
      </c>
      <c r="D14" s="696">
        <v>2168</v>
      </c>
      <c r="E14" s="696">
        <v>2168</v>
      </c>
      <c r="F14" s="696">
        <v>2166</v>
      </c>
      <c r="G14" s="696">
        <v>2164</v>
      </c>
      <c r="H14" s="696">
        <v>2163</v>
      </c>
      <c r="I14" s="697">
        <v>2164</v>
      </c>
      <c r="J14" s="696">
        <v>2163</v>
      </c>
      <c r="K14" s="633"/>
    </row>
    <row r="15" spans="1:11" s="675" customFormat="1" ht="12.75">
      <c r="A15" s="694"/>
      <c r="B15" s="693"/>
      <c r="C15" s="693"/>
      <c r="D15" s="693"/>
      <c r="E15" s="693"/>
      <c r="F15" s="693"/>
      <c r="G15" s="693"/>
      <c r="H15" s="693"/>
      <c r="I15" s="697"/>
      <c r="J15" s="693"/>
      <c r="K15" s="633"/>
    </row>
    <row r="16" spans="1:11" s="675" customFormat="1" ht="12.75">
      <c r="A16" s="694" t="s">
        <v>6</v>
      </c>
      <c r="B16" s="686" t="s">
        <v>465</v>
      </c>
      <c r="C16" s="686" t="s">
        <v>456</v>
      </c>
      <c r="D16" s="686" t="s">
        <v>466</v>
      </c>
      <c r="E16" s="686" t="s">
        <v>545</v>
      </c>
      <c r="F16" s="687" t="s">
        <v>584</v>
      </c>
      <c r="G16" s="686" t="s">
        <v>650</v>
      </c>
      <c r="H16" s="686" t="s">
        <v>681</v>
      </c>
      <c r="I16" s="686" t="s">
        <v>680</v>
      </c>
      <c r="J16" s="686" t="s">
        <v>766</v>
      </c>
      <c r="K16" s="633"/>
    </row>
    <row r="17" spans="1:11" s="675" customFormat="1" ht="12.75">
      <c r="A17" s="698" t="s">
        <v>777</v>
      </c>
      <c r="B17" s="696">
        <v>2179</v>
      </c>
      <c r="C17" s="696">
        <v>2178</v>
      </c>
      <c r="D17" s="696">
        <v>2179</v>
      </c>
      <c r="E17" s="696">
        <v>2179</v>
      </c>
      <c r="F17" s="696">
        <v>2178</v>
      </c>
      <c r="G17" s="696">
        <v>2176</v>
      </c>
      <c r="H17" s="696">
        <v>2177</v>
      </c>
      <c r="I17" s="696">
        <v>2177</v>
      </c>
      <c r="J17" s="696">
        <v>2175</v>
      </c>
      <c r="K17" s="633"/>
    </row>
    <row r="18" spans="1:11" s="675" customFormat="1" ht="12.75">
      <c r="A18" s="698"/>
      <c r="B18" s="699"/>
      <c r="C18" s="699"/>
      <c r="D18" s="699"/>
      <c r="E18" s="699"/>
      <c r="F18" s="699"/>
      <c r="G18" s="699"/>
      <c r="H18" s="699"/>
      <c r="I18" s="697"/>
      <c r="J18" s="699"/>
      <c r="K18" s="633"/>
    </row>
    <row r="19" spans="1:11" s="675" customFormat="1" ht="12.75">
      <c r="A19" s="698" t="s">
        <v>7</v>
      </c>
      <c r="B19" s="693" t="s">
        <v>596</v>
      </c>
      <c r="C19" s="693" t="s">
        <v>597</v>
      </c>
      <c r="D19" s="693" t="s">
        <v>598</v>
      </c>
      <c r="E19" s="693" t="s">
        <v>599</v>
      </c>
      <c r="F19" s="687" t="s">
        <v>706</v>
      </c>
      <c r="G19" s="686" t="s">
        <v>707</v>
      </c>
      <c r="H19" s="693" t="s">
        <v>708</v>
      </c>
      <c r="I19" s="700" t="s">
        <v>709</v>
      </c>
      <c r="J19" s="693" t="s">
        <v>778</v>
      </c>
      <c r="K19" s="633"/>
    </row>
    <row r="20" spans="1:11" s="675" customFormat="1" ht="12.75">
      <c r="A20" s="698" t="s">
        <v>291</v>
      </c>
      <c r="B20" s="693" t="s">
        <v>600</v>
      </c>
      <c r="C20" s="693" t="s">
        <v>601</v>
      </c>
      <c r="D20" s="693" t="s">
        <v>602</v>
      </c>
      <c r="E20" s="693" t="s">
        <v>603</v>
      </c>
      <c r="F20" s="687" t="s">
        <v>710</v>
      </c>
      <c r="G20" s="686" t="s">
        <v>711</v>
      </c>
      <c r="H20" s="686" t="s">
        <v>712</v>
      </c>
      <c r="I20" s="700" t="s">
        <v>713</v>
      </c>
      <c r="J20" s="693" t="s">
        <v>779</v>
      </c>
      <c r="K20" s="633"/>
    </row>
    <row r="21" spans="1:11" s="675" customFormat="1" ht="12.75">
      <c r="A21" s="698" t="s">
        <v>200</v>
      </c>
      <c r="B21" s="701" t="s">
        <v>604</v>
      </c>
      <c r="C21" s="701" t="s">
        <v>605</v>
      </c>
      <c r="D21" s="701" t="s">
        <v>606</v>
      </c>
      <c r="E21" s="701" t="s">
        <v>607</v>
      </c>
      <c r="F21" s="702" t="s">
        <v>714</v>
      </c>
      <c r="G21" s="701" t="s">
        <v>715</v>
      </c>
      <c r="H21" s="703" t="s">
        <v>716</v>
      </c>
      <c r="I21" s="704" t="s">
        <v>717</v>
      </c>
      <c r="J21" s="701" t="s">
        <v>780</v>
      </c>
      <c r="K21" s="633"/>
    </row>
    <row r="22" spans="1:11" s="675" customFormat="1" ht="12.75">
      <c r="A22" s="692"/>
      <c r="B22" s="705"/>
      <c r="C22" s="705"/>
      <c r="D22" s="705"/>
      <c r="E22" s="705"/>
      <c r="F22" s="706"/>
      <c r="G22" s="706"/>
      <c r="H22" s="706"/>
      <c r="I22" s="704"/>
      <c r="J22" s="705"/>
      <c r="K22" s="633"/>
    </row>
    <row r="23" spans="1:11" s="675" customFormat="1" ht="12.75" customHeight="1">
      <c r="A23" s="692" t="s">
        <v>612</v>
      </c>
      <c r="B23" s="705"/>
      <c r="C23" s="705"/>
      <c r="D23" s="705"/>
      <c r="E23" s="705"/>
      <c r="F23" s="693" t="s">
        <v>608</v>
      </c>
      <c r="G23" s="693" t="s">
        <v>654</v>
      </c>
      <c r="H23" s="693" t="s">
        <v>209</v>
      </c>
      <c r="I23" s="693" t="s">
        <v>209</v>
      </c>
      <c r="J23" s="693" t="s">
        <v>209</v>
      </c>
      <c r="K23" s="633"/>
    </row>
    <row r="24" spans="1:11" s="675" customFormat="1" ht="12.75">
      <c r="A24" s="692" t="s">
        <v>8</v>
      </c>
      <c r="B24" s="693" t="s">
        <v>395</v>
      </c>
      <c r="C24" s="693" t="s">
        <v>416</v>
      </c>
      <c r="D24" s="693" t="s">
        <v>283</v>
      </c>
      <c r="E24" s="693" t="s">
        <v>549</v>
      </c>
      <c r="F24" s="707"/>
      <c r="G24" s="707"/>
      <c r="H24" s="707"/>
      <c r="I24" s="707"/>
      <c r="J24" s="684"/>
      <c r="K24" s="633"/>
    </row>
    <row r="25" spans="1:11" s="675" customFormat="1" ht="12.75">
      <c r="A25" s="692" t="s">
        <v>781</v>
      </c>
      <c r="B25" s="693"/>
      <c r="C25" s="693"/>
      <c r="D25" s="693"/>
      <c r="E25" s="693"/>
      <c r="F25" s="693" t="s">
        <v>782</v>
      </c>
      <c r="G25" s="693" t="s">
        <v>783</v>
      </c>
      <c r="H25" s="693" t="s">
        <v>458</v>
      </c>
      <c r="I25" s="693" t="s">
        <v>186</v>
      </c>
      <c r="J25" s="693" t="s">
        <v>784</v>
      </c>
      <c r="K25" s="633"/>
    </row>
    <row r="26" spans="1:11" s="675" customFormat="1" ht="12.75">
      <c r="A26" s="692" t="s">
        <v>785</v>
      </c>
      <c r="B26" s="693"/>
      <c r="C26" s="693"/>
      <c r="D26" s="693"/>
      <c r="E26" s="693"/>
      <c r="F26" s="693" t="s">
        <v>786</v>
      </c>
      <c r="G26" s="693" t="s">
        <v>787</v>
      </c>
      <c r="H26" s="693" t="s">
        <v>788</v>
      </c>
      <c r="I26" s="693" t="s">
        <v>789</v>
      </c>
      <c r="J26" s="693" t="s">
        <v>790</v>
      </c>
      <c r="K26" s="633"/>
    </row>
    <row r="27" spans="1:11" s="675" customFormat="1" ht="12.75">
      <c r="A27" s="692"/>
      <c r="B27" s="693"/>
      <c r="C27" s="693"/>
      <c r="D27" s="693"/>
      <c r="E27" s="693"/>
      <c r="F27" s="707"/>
      <c r="G27" s="707"/>
      <c r="H27" s="707"/>
      <c r="I27" s="707"/>
      <c r="J27" s="693"/>
      <c r="K27" s="633"/>
    </row>
    <row r="28" spans="1:11" s="675" customFormat="1" ht="12.75">
      <c r="A28" s="692" t="s">
        <v>791</v>
      </c>
      <c r="B28" s="708">
        <v>133</v>
      </c>
      <c r="C28" s="708">
        <v>120</v>
      </c>
      <c r="D28" s="708">
        <v>120</v>
      </c>
      <c r="E28" s="708">
        <v>145</v>
      </c>
      <c r="F28" s="709">
        <v>138</v>
      </c>
      <c r="G28" s="709">
        <v>136</v>
      </c>
      <c r="H28" s="708">
        <v>128.62</v>
      </c>
      <c r="I28" s="708">
        <v>147</v>
      </c>
      <c r="J28" s="708">
        <v>160</v>
      </c>
      <c r="K28" s="633"/>
    </row>
    <row r="29" spans="1:11" s="675" customFormat="1" ht="4.5" customHeight="1">
      <c r="A29" s="710"/>
      <c r="B29" s="705"/>
      <c r="C29" s="705"/>
      <c r="D29" s="705"/>
      <c r="E29" s="705"/>
      <c r="F29" s="705"/>
      <c r="G29" s="705"/>
      <c r="H29" s="705"/>
      <c r="I29" s="705"/>
      <c r="J29" s="705"/>
      <c r="K29" s="633"/>
    </row>
    <row r="30" spans="1:11" s="675" customFormat="1" ht="12.75">
      <c r="A30" s="711" t="s">
        <v>428</v>
      </c>
      <c r="B30" s="705"/>
      <c r="C30" s="712"/>
      <c r="D30" s="712"/>
      <c r="E30" s="712"/>
      <c r="F30" s="712"/>
      <c r="G30" s="712"/>
      <c r="H30" s="712"/>
      <c r="I30" s="712"/>
      <c r="J30" s="712"/>
      <c r="K30" s="633"/>
    </row>
    <row r="31" spans="1:11" s="675" customFormat="1" ht="12.75">
      <c r="A31" s="712" t="s">
        <v>307</v>
      </c>
      <c r="B31" s="696">
        <v>610047</v>
      </c>
      <c r="C31" s="696">
        <v>616523</v>
      </c>
      <c r="D31" s="696">
        <v>614619</v>
      </c>
      <c r="E31" s="696">
        <v>610819</v>
      </c>
      <c r="F31" s="713">
        <v>615308</v>
      </c>
      <c r="G31" s="696">
        <v>637037</v>
      </c>
      <c r="H31" s="696">
        <v>631958</v>
      </c>
      <c r="I31" s="696">
        <v>716498</v>
      </c>
      <c r="J31" s="696">
        <v>739047</v>
      </c>
      <c r="K31" s="633"/>
    </row>
    <row r="32" spans="1:11" s="675" customFormat="1" ht="12.75">
      <c r="A32" s="712" t="s">
        <v>308</v>
      </c>
      <c r="B32" s="696">
        <v>48804</v>
      </c>
      <c r="C32" s="696">
        <v>49322</v>
      </c>
      <c r="D32" s="696">
        <v>49169</v>
      </c>
      <c r="E32" s="696">
        <v>48866</v>
      </c>
      <c r="F32" s="713">
        <v>49225</v>
      </c>
      <c r="G32" s="696">
        <v>50963</v>
      </c>
      <c r="H32" s="696">
        <v>50557</v>
      </c>
      <c r="I32" s="696">
        <v>57320</v>
      </c>
      <c r="J32" s="696">
        <v>59124</v>
      </c>
      <c r="K32" s="632"/>
    </row>
    <row r="33" spans="1:11" s="675" customFormat="1" ht="12.75">
      <c r="A33" s="692" t="s">
        <v>299</v>
      </c>
      <c r="B33" s="714" t="s">
        <v>483</v>
      </c>
      <c r="C33" s="715" t="s">
        <v>483</v>
      </c>
      <c r="D33" s="715" t="s">
        <v>532</v>
      </c>
      <c r="E33" s="715" t="s">
        <v>573</v>
      </c>
      <c r="F33" s="716" t="s">
        <v>609</v>
      </c>
      <c r="G33" s="715" t="s">
        <v>655</v>
      </c>
      <c r="H33" s="715" t="s">
        <v>685</v>
      </c>
      <c r="I33" s="715" t="s">
        <v>792</v>
      </c>
      <c r="J33" s="715" t="s">
        <v>793</v>
      </c>
      <c r="K33" s="632"/>
    </row>
    <row r="34" spans="1:11" s="675" customFormat="1" ht="12.75">
      <c r="A34" s="692" t="s">
        <v>9</v>
      </c>
      <c r="B34" s="714" t="s">
        <v>392</v>
      </c>
      <c r="C34" s="715" t="s">
        <v>522</v>
      </c>
      <c r="D34" s="715" t="s">
        <v>436</v>
      </c>
      <c r="E34" s="715" t="s">
        <v>574</v>
      </c>
      <c r="F34" s="716" t="s">
        <v>610</v>
      </c>
      <c r="G34" s="715" t="s">
        <v>656</v>
      </c>
      <c r="H34" s="715" t="s">
        <v>522</v>
      </c>
      <c r="I34" s="715" t="s">
        <v>685</v>
      </c>
      <c r="J34" s="715" t="s">
        <v>532</v>
      </c>
      <c r="K34" s="677"/>
    </row>
    <row r="35" spans="1:11" s="675" customFormat="1" ht="12.75">
      <c r="A35" s="692" t="s">
        <v>10</v>
      </c>
      <c r="B35" s="714" t="s">
        <v>484</v>
      </c>
      <c r="C35" s="715" t="s">
        <v>523</v>
      </c>
      <c r="D35" s="715" t="s">
        <v>533</v>
      </c>
      <c r="E35" s="715" t="s">
        <v>575</v>
      </c>
      <c r="F35" s="716" t="s">
        <v>611</v>
      </c>
      <c r="G35" s="715" t="s">
        <v>657</v>
      </c>
      <c r="H35" s="715" t="s">
        <v>686</v>
      </c>
      <c r="I35" s="715" t="s">
        <v>392</v>
      </c>
      <c r="J35" s="715" t="s">
        <v>656</v>
      </c>
      <c r="K35" s="677"/>
    </row>
    <row r="36" spans="1:11" s="675" customFormat="1" ht="12.75">
      <c r="A36" s="692" t="s">
        <v>437</v>
      </c>
      <c r="B36" s="715" t="s">
        <v>459</v>
      </c>
      <c r="C36" s="715" t="s">
        <v>524</v>
      </c>
      <c r="D36" s="715" t="s">
        <v>459</v>
      </c>
      <c r="E36" s="715" t="s">
        <v>576</v>
      </c>
      <c r="F36" s="716" t="s">
        <v>438</v>
      </c>
      <c r="G36" s="715" t="s">
        <v>459</v>
      </c>
      <c r="H36" s="715" t="s">
        <v>687</v>
      </c>
      <c r="I36" s="715" t="s">
        <v>468</v>
      </c>
      <c r="J36" s="715" t="s">
        <v>438</v>
      </c>
      <c r="K36" s="677"/>
    </row>
    <row r="37" spans="1:11" s="675" customFormat="1" ht="4.5" customHeight="1">
      <c r="A37" s="710"/>
      <c r="B37" s="705"/>
      <c r="C37" s="717"/>
      <c r="D37" s="717"/>
      <c r="E37" s="717"/>
      <c r="F37" s="717"/>
      <c r="G37" s="717"/>
      <c r="H37" s="717"/>
      <c r="I37" s="705"/>
      <c r="J37" s="705"/>
      <c r="K37" s="677"/>
    </row>
    <row r="38" spans="1:11" s="675" customFormat="1" ht="12.75">
      <c r="A38" s="712" t="s">
        <v>794</v>
      </c>
      <c r="B38" s="696">
        <v>15006</v>
      </c>
      <c r="C38" s="696">
        <v>14988</v>
      </c>
      <c r="D38" s="696">
        <v>14752</v>
      </c>
      <c r="E38" s="696">
        <v>14951</v>
      </c>
      <c r="F38" s="713">
        <v>14820</v>
      </c>
      <c r="G38" s="713">
        <v>14695</v>
      </c>
      <c r="H38" s="696">
        <v>14531</v>
      </c>
      <c r="I38" s="696">
        <v>14749</v>
      </c>
      <c r="J38" s="696">
        <v>14804</v>
      </c>
      <c r="K38" s="676"/>
    </row>
    <row r="39" spans="1:11" s="675" customFormat="1" ht="4.5" customHeight="1">
      <c r="A39" s="712"/>
      <c r="B39" s="717"/>
      <c r="C39" s="717"/>
      <c r="D39" s="717"/>
      <c r="E39" s="717"/>
      <c r="F39" s="718"/>
      <c r="G39" s="718"/>
      <c r="H39" s="718"/>
      <c r="I39" s="705"/>
      <c r="J39" s="705"/>
      <c r="K39" s="632"/>
    </row>
    <row r="40" spans="1:11" s="675" customFormat="1" ht="12.75">
      <c r="A40" s="712" t="s">
        <v>394</v>
      </c>
      <c r="B40" s="696">
        <v>7463</v>
      </c>
      <c r="C40" s="696">
        <v>7679</v>
      </c>
      <c r="D40" s="696">
        <v>7801</v>
      </c>
      <c r="E40" s="696">
        <v>8046</v>
      </c>
      <c r="F40" s="713">
        <v>7985</v>
      </c>
      <c r="G40" s="713">
        <v>8169</v>
      </c>
      <c r="H40" s="696">
        <v>8335</v>
      </c>
      <c r="I40" s="696">
        <v>7734</v>
      </c>
      <c r="J40" s="696">
        <v>8475</v>
      </c>
      <c r="K40" s="676"/>
    </row>
    <row r="41" spans="1:11" s="675" customFormat="1" ht="12.75">
      <c r="A41" s="712" t="s">
        <v>274</v>
      </c>
      <c r="B41" s="719">
        <v>1800</v>
      </c>
      <c r="C41" s="719">
        <v>1835</v>
      </c>
      <c r="D41" s="719">
        <v>1850</v>
      </c>
      <c r="E41" s="719">
        <v>1830</v>
      </c>
      <c r="F41" s="720">
        <v>1854</v>
      </c>
      <c r="G41" s="720">
        <v>1838</v>
      </c>
      <c r="H41" s="719">
        <v>1871</v>
      </c>
      <c r="I41" s="719">
        <v>1699</v>
      </c>
      <c r="J41" s="719">
        <v>1790</v>
      </c>
      <c r="K41" s="632"/>
    </row>
    <row r="42" spans="1:11" s="675" customFormat="1" ht="4.5" customHeight="1">
      <c r="A42" s="634"/>
      <c r="K42" s="497"/>
    </row>
    <row r="43" s="675" customFormat="1" ht="2.25" customHeight="1"/>
    <row r="44" spans="1:10" s="675" customFormat="1" ht="26.25" customHeight="1">
      <c r="A44" s="784" t="s">
        <v>795</v>
      </c>
      <c r="B44" s="784"/>
      <c r="C44" s="784"/>
      <c r="D44" s="784"/>
      <c r="E44" s="784"/>
      <c r="F44" s="784"/>
      <c r="G44" s="784"/>
      <c r="H44" s="784"/>
      <c r="I44" s="784"/>
      <c r="J44" s="784"/>
    </row>
    <row r="45" spans="1:11" s="675" customFormat="1" ht="41.25" customHeight="1">
      <c r="A45" s="784" t="s">
        <v>796</v>
      </c>
      <c r="B45" s="784"/>
      <c r="C45" s="784"/>
      <c r="D45" s="784"/>
      <c r="E45" s="784"/>
      <c r="F45" s="784"/>
      <c r="G45" s="784"/>
      <c r="H45" s="784"/>
      <c r="I45" s="784"/>
      <c r="J45" s="784"/>
      <c r="K45" s="721"/>
    </row>
    <row r="46" spans="1:11" s="675" customFormat="1" ht="15.75" customHeight="1">
      <c r="A46" s="784" t="s">
        <v>429</v>
      </c>
      <c r="B46" s="784"/>
      <c r="C46" s="784"/>
      <c r="D46" s="784"/>
      <c r="E46" s="784"/>
      <c r="F46" s="784"/>
      <c r="G46" s="784"/>
      <c r="H46" s="784"/>
      <c r="I46" s="784"/>
      <c r="J46" s="784"/>
      <c r="K46" s="721"/>
    </row>
    <row r="47" spans="1:12" s="675" customFormat="1" ht="15" customHeight="1">
      <c r="A47" s="784" t="s">
        <v>797</v>
      </c>
      <c r="B47" s="784"/>
      <c r="C47" s="784"/>
      <c r="D47" s="784"/>
      <c r="E47" s="784"/>
      <c r="F47" s="784"/>
      <c r="G47" s="784"/>
      <c r="H47" s="784"/>
      <c r="I47" s="784"/>
      <c r="J47" s="784"/>
      <c r="K47" s="721"/>
      <c r="L47" s="721"/>
    </row>
    <row r="48" spans="1:11" s="675" customFormat="1" ht="15" customHeight="1">
      <c r="A48" s="784" t="s">
        <v>525</v>
      </c>
      <c r="B48" s="784"/>
      <c r="C48" s="784"/>
      <c r="D48" s="784"/>
      <c r="E48" s="784"/>
      <c r="F48" s="784"/>
      <c r="G48" s="784"/>
      <c r="H48" s="784"/>
      <c r="I48" s="784"/>
      <c r="J48" s="784"/>
      <c r="K48" s="496"/>
    </row>
    <row r="49" spans="1:10" ht="12.75">
      <c r="A49" s="684"/>
      <c r="B49" s="684"/>
      <c r="C49" s="684"/>
      <c r="D49" s="684"/>
      <c r="E49" s="684"/>
      <c r="F49" s="684"/>
      <c r="G49" s="684"/>
      <c r="H49" s="684"/>
      <c r="I49" s="684"/>
      <c r="J49" s="684"/>
    </row>
    <row r="50" spans="1:10" ht="12.75">
      <c r="A50" s="684"/>
      <c r="B50" s="684"/>
      <c r="C50" s="684"/>
      <c r="D50" s="684"/>
      <c r="E50" s="684"/>
      <c r="F50" s="684"/>
      <c r="G50" s="684"/>
      <c r="H50" s="684"/>
      <c r="I50" s="684"/>
      <c r="J50" s="684"/>
    </row>
  </sheetData>
  <sheetProtection/>
  <mergeCells count="5">
    <mergeCell ref="A48:J48"/>
    <mergeCell ref="A46:J46"/>
    <mergeCell ref="A47:J47"/>
    <mergeCell ref="A44:J44"/>
    <mergeCell ref="A45:J45"/>
  </mergeCells>
  <printOptions/>
  <pageMargins left="0.75" right="0.75" top="1" bottom="1" header="0.5" footer="0.5"/>
  <pageSetup horizontalDpi="1200" verticalDpi="1200" orientation="portrait" paperSize="9" r:id="rId1"/>
  <ignoredErrors>
    <ignoredError sqref="B3:J36" numberStoredAsText="1"/>
  </ignoredErrors>
</worksheet>
</file>

<file path=xl/worksheets/sheet6.xml><?xml version="1.0" encoding="utf-8"?>
<worksheet xmlns="http://schemas.openxmlformats.org/spreadsheetml/2006/main" xmlns:r="http://schemas.openxmlformats.org/officeDocument/2006/relationships">
  <sheetPr>
    <pageSetUpPr fitToPage="1"/>
  </sheetPr>
  <dimension ref="A1:AI90"/>
  <sheetViews>
    <sheetView showGridLines="0" showZeros="0" zoomScalePageLayoutView="0" workbookViewId="0" topLeftCell="A58">
      <selection activeCell="B46" sqref="B46"/>
    </sheetView>
  </sheetViews>
  <sheetFormatPr defaultColWidth="8.00390625" defaultRowHeight="12.75"/>
  <cols>
    <col min="1" max="1" width="2.421875" style="125" customWidth="1"/>
    <col min="2" max="2" width="48.28125" style="125" customWidth="1"/>
    <col min="3" max="3" width="11.140625" style="131" bestFit="1" customWidth="1"/>
    <col min="4" max="11" width="11.57421875" style="131" bestFit="1" customWidth="1"/>
    <col min="12" max="12" width="1.1484375" style="131" customWidth="1"/>
    <col min="13" max="16384" width="8.00390625" style="131" customWidth="1"/>
  </cols>
  <sheetData>
    <row r="1" spans="1:2" ht="15">
      <c r="A1" s="448"/>
      <c r="B1" s="17" t="s">
        <v>34</v>
      </c>
    </row>
    <row r="2" ht="15">
      <c r="B2" s="17" t="s">
        <v>14</v>
      </c>
    </row>
    <row r="3" spans="2:11" ht="25.5">
      <c r="B3" s="61" t="s">
        <v>33</v>
      </c>
      <c r="C3" s="36" t="s">
        <v>485</v>
      </c>
      <c r="D3" s="36" t="s">
        <v>518</v>
      </c>
      <c r="E3" s="36" t="s">
        <v>528</v>
      </c>
      <c r="F3" s="36" t="s">
        <v>542</v>
      </c>
      <c r="G3" s="36" t="s">
        <v>577</v>
      </c>
      <c r="H3" s="36" t="s">
        <v>646</v>
      </c>
      <c r="I3" s="36" t="s">
        <v>682</v>
      </c>
      <c r="J3" s="36" t="s">
        <v>695</v>
      </c>
      <c r="K3" s="36" t="s">
        <v>770</v>
      </c>
    </row>
    <row r="4" spans="2:35" ht="22.5" customHeight="1">
      <c r="B4" s="133" t="s">
        <v>210</v>
      </c>
      <c r="C4" s="62">
        <v>5186</v>
      </c>
      <c r="D4" s="62">
        <v>5273</v>
      </c>
      <c r="E4" s="62">
        <v>5340</v>
      </c>
      <c r="F4" s="62">
        <v>5460</v>
      </c>
      <c r="G4" s="62">
        <v>5577</v>
      </c>
      <c r="H4" s="62">
        <v>5775</v>
      </c>
      <c r="I4" s="62">
        <v>5805</v>
      </c>
      <c r="J4" s="62">
        <v>5909</v>
      </c>
      <c r="K4" s="62">
        <v>5596</v>
      </c>
      <c r="Q4" s="130"/>
      <c r="R4" s="130"/>
      <c r="S4" s="130"/>
      <c r="T4" s="130"/>
      <c r="U4" s="130"/>
      <c r="V4" s="130"/>
      <c r="W4" s="130"/>
      <c r="X4" s="130"/>
      <c r="Y4" s="130"/>
      <c r="Z4" s="130"/>
      <c r="AA4" s="130"/>
      <c r="AB4" s="130"/>
      <c r="AC4" s="130"/>
      <c r="AD4" s="130"/>
      <c r="AE4" s="130"/>
      <c r="AF4" s="130"/>
      <c r="AG4" s="130"/>
      <c r="AH4" s="130"/>
      <c r="AI4" s="130"/>
    </row>
    <row r="5" spans="2:35" ht="12.75">
      <c r="B5" s="134" t="s">
        <v>211</v>
      </c>
      <c r="C5" s="188">
        <v>241</v>
      </c>
      <c r="D5" s="188">
        <v>126</v>
      </c>
      <c r="E5" s="188">
        <v>141</v>
      </c>
      <c r="F5" s="188">
        <v>27</v>
      </c>
      <c r="G5" s="188">
        <v>-109</v>
      </c>
      <c r="H5" s="188">
        <v>30</v>
      </c>
      <c r="I5" s="188">
        <v>236</v>
      </c>
      <c r="J5" s="188">
        <v>-6</v>
      </c>
      <c r="K5" s="188">
        <v>770</v>
      </c>
      <c r="Q5" s="130"/>
      <c r="R5" s="130"/>
      <c r="S5" s="130"/>
      <c r="T5" s="130"/>
      <c r="U5" s="130"/>
      <c r="V5" s="130"/>
      <c r="W5" s="130"/>
      <c r="X5" s="130"/>
      <c r="Y5" s="130"/>
      <c r="Z5" s="130"/>
      <c r="AA5" s="130"/>
      <c r="AB5" s="130"/>
      <c r="AC5" s="130"/>
      <c r="AD5" s="130"/>
      <c r="AE5" s="130"/>
      <c r="AF5" s="130"/>
      <c r="AG5" s="130"/>
      <c r="AH5" s="130"/>
      <c r="AI5" s="130"/>
    </row>
    <row r="6" spans="2:35" ht="12.75">
      <c r="B6" s="134" t="s">
        <v>212</v>
      </c>
      <c r="C6" s="3">
        <v>-711</v>
      </c>
      <c r="D6" s="3">
        <v>-486</v>
      </c>
      <c r="E6" s="3">
        <v>-401</v>
      </c>
      <c r="F6" s="3">
        <v>-303</v>
      </c>
      <c r="G6" s="3">
        <v>-480</v>
      </c>
      <c r="H6" s="3">
        <v>-305</v>
      </c>
      <c r="I6" s="3">
        <v>-722</v>
      </c>
      <c r="J6" s="3">
        <v>-688</v>
      </c>
      <c r="K6" s="3">
        <v>-1021</v>
      </c>
      <c r="Q6" s="130"/>
      <c r="R6" s="130"/>
      <c r="S6" s="130"/>
      <c r="T6" s="130"/>
      <c r="U6" s="130"/>
      <c r="V6" s="130"/>
      <c r="W6" s="130"/>
      <c r="X6" s="130"/>
      <c r="Y6" s="130"/>
      <c r="Z6" s="130"/>
      <c r="AA6" s="130"/>
      <c r="AB6" s="130"/>
      <c r="AC6" s="130"/>
      <c r="AD6" s="130"/>
      <c r="AE6" s="130"/>
      <c r="AF6" s="130"/>
      <c r="AG6" s="130"/>
      <c r="AH6" s="130"/>
      <c r="AI6" s="130"/>
    </row>
    <row r="7" spans="1:35" s="129" customFormat="1" ht="12.75">
      <c r="A7" s="126"/>
      <c r="B7" s="135" t="s">
        <v>14</v>
      </c>
      <c r="C7" s="136">
        <v>4716</v>
      </c>
      <c r="D7" s="136">
        <v>4913</v>
      </c>
      <c r="E7" s="136">
        <v>5080</v>
      </c>
      <c r="F7" s="136">
        <v>5184</v>
      </c>
      <c r="G7" s="136">
        <v>4988</v>
      </c>
      <c r="H7" s="136">
        <v>5500</v>
      </c>
      <c r="I7" s="136">
        <v>5319</v>
      </c>
      <c r="J7" s="136">
        <v>5215</v>
      </c>
      <c r="K7" s="136">
        <v>5345</v>
      </c>
      <c r="Q7" s="130"/>
      <c r="R7" s="130"/>
      <c r="S7" s="130"/>
      <c r="T7" s="130"/>
      <c r="U7" s="130"/>
      <c r="V7" s="130"/>
      <c r="W7" s="130"/>
      <c r="X7" s="130"/>
      <c r="Y7" s="130"/>
      <c r="Z7" s="130"/>
      <c r="AA7" s="130"/>
      <c r="AB7" s="130"/>
      <c r="AC7" s="130"/>
      <c r="AD7" s="130"/>
      <c r="AE7" s="130"/>
      <c r="AF7" s="130"/>
      <c r="AG7" s="130"/>
      <c r="AH7" s="130"/>
      <c r="AI7" s="130"/>
    </row>
    <row r="8" spans="1:34" s="129" customFormat="1" ht="9.75" customHeight="1">
      <c r="A8" s="126"/>
      <c r="B8" s="132"/>
      <c r="P8" s="130"/>
      <c r="Q8" s="130"/>
      <c r="R8" s="130"/>
      <c r="S8" s="130"/>
      <c r="T8" s="130"/>
      <c r="U8" s="130"/>
      <c r="V8" s="130"/>
      <c r="W8" s="130"/>
      <c r="X8" s="130"/>
      <c r="Y8" s="130"/>
      <c r="Z8" s="130"/>
      <c r="AA8" s="130"/>
      <c r="AB8" s="130"/>
      <c r="AC8" s="130"/>
      <c r="AD8" s="130"/>
      <c r="AE8" s="130"/>
      <c r="AF8" s="130"/>
      <c r="AG8" s="130"/>
      <c r="AH8" s="130"/>
    </row>
    <row r="9" spans="1:34" s="129" customFormat="1" ht="21" customHeight="1">
      <c r="A9" s="126"/>
      <c r="B9" s="18" t="s">
        <v>282</v>
      </c>
      <c r="P9" s="130"/>
      <c r="Q9" s="130"/>
      <c r="R9" s="130"/>
      <c r="S9" s="130"/>
      <c r="T9" s="130"/>
      <c r="U9" s="130"/>
      <c r="V9" s="130"/>
      <c r="W9" s="130"/>
      <c r="X9" s="130"/>
      <c r="Y9" s="130"/>
      <c r="Z9" s="130"/>
      <c r="AA9" s="130"/>
      <c r="AB9" s="130"/>
      <c r="AC9" s="130"/>
      <c r="AD9" s="130"/>
      <c r="AE9" s="130"/>
      <c r="AF9" s="130"/>
      <c r="AG9" s="130"/>
      <c r="AH9" s="130"/>
    </row>
    <row r="10" spans="2:15" ht="18">
      <c r="B10" s="190" t="s">
        <v>276</v>
      </c>
      <c r="C10" s="147"/>
      <c r="D10" s="147"/>
      <c r="E10" s="147"/>
      <c r="F10" s="147"/>
      <c r="G10" s="147"/>
      <c r="H10" s="147"/>
      <c r="I10" s="147"/>
      <c r="J10" s="147"/>
      <c r="K10" s="147"/>
      <c r="O10" s="131" t="s">
        <v>33</v>
      </c>
    </row>
    <row r="11" spans="2:11" ht="12.75">
      <c r="B11" s="148"/>
      <c r="C11" s="302" t="s">
        <v>52</v>
      </c>
      <c r="D11" s="302" t="s">
        <v>53</v>
      </c>
      <c r="E11" s="302" t="s">
        <v>2</v>
      </c>
      <c r="F11" s="302" t="s">
        <v>1</v>
      </c>
      <c r="G11" s="302" t="s">
        <v>52</v>
      </c>
      <c r="H11" s="302" t="s">
        <v>53</v>
      </c>
      <c r="I11" s="302" t="s">
        <v>2</v>
      </c>
      <c r="J11" s="302" t="s">
        <v>1</v>
      </c>
      <c r="K11" s="302" t="s">
        <v>52</v>
      </c>
    </row>
    <row r="12" spans="2:11" ht="12.75">
      <c r="B12" s="149" t="s">
        <v>12</v>
      </c>
      <c r="C12" s="303" t="s">
        <v>480</v>
      </c>
      <c r="D12" s="303" t="s">
        <v>480</v>
      </c>
      <c r="E12" s="303" t="s">
        <v>480</v>
      </c>
      <c r="F12" s="303" t="s">
        <v>480</v>
      </c>
      <c r="G12" s="303" t="s">
        <v>578</v>
      </c>
      <c r="H12" s="303" t="s">
        <v>578</v>
      </c>
      <c r="I12" s="303" t="s">
        <v>578</v>
      </c>
      <c r="J12" s="303" t="s">
        <v>578</v>
      </c>
      <c r="K12" s="303" t="s">
        <v>767</v>
      </c>
    </row>
    <row r="13" spans="2:11" ht="12.75">
      <c r="B13" s="150" t="s">
        <v>277</v>
      </c>
      <c r="C13" s="150">
        <v>397082.98504377576</v>
      </c>
      <c r="D13" s="150">
        <v>414417.57751394203</v>
      </c>
      <c r="E13" s="150">
        <v>464714.4643467411</v>
      </c>
      <c r="F13" s="150">
        <v>396669.97820662963</v>
      </c>
      <c r="G13" s="150">
        <v>335155.99503879005</v>
      </c>
      <c r="H13" s="150">
        <v>407585.9961699196</v>
      </c>
      <c r="I13" s="150">
        <v>360098.700818035</v>
      </c>
      <c r="J13" s="150">
        <v>349459.434094764</v>
      </c>
      <c r="K13" s="150">
        <v>348053.69039965357</v>
      </c>
    </row>
    <row r="14" spans="2:11" ht="12.75">
      <c r="B14" s="150" t="s">
        <v>63</v>
      </c>
      <c r="C14" s="150">
        <v>1502182.8912679963</v>
      </c>
      <c r="D14" s="150">
        <v>1521534.381648722</v>
      </c>
      <c r="E14" s="150">
        <v>1519550.229924678</v>
      </c>
      <c r="F14" s="150">
        <v>1492585.9506119455</v>
      </c>
      <c r="G14" s="150">
        <v>1457519.8908420713</v>
      </c>
      <c r="H14" s="150">
        <v>1523994.4413404285</v>
      </c>
      <c r="I14" s="150">
        <v>1537869.0203911357</v>
      </c>
      <c r="J14" s="150">
        <v>1546557.8061987807</v>
      </c>
      <c r="K14" s="150">
        <v>1558395.2460134625</v>
      </c>
    </row>
    <row r="15" spans="2:11" ht="12.75">
      <c r="B15" s="151" t="s">
        <v>278</v>
      </c>
      <c r="C15" s="151">
        <v>15320.883602687225</v>
      </c>
      <c r="D15" s="151">
        <v>14550.227478169138</v>
      </c>
      <c r="E15" s="151">
        <v>14109.540877243759</v>
      </c>
      <c r="F15" s="151">
        <v>15333.24993834492</v>
      </c>
      <c r="G15" s="151">
        <v>24632.349488772008</v>
      </c>
      <c r="H15" s="151">
        <v>19174.788471130432</v>
      </c>
      <c r="I15" s="151">
        <v>16350.56820366125</v>
      </c>
      <c r="J15" s="151">
        <v>16497.90305999624</v>
      </c>
      <c r="K15" s="151">
        <v>16944.4225892177</v>
      </c>
    </row>
    <row r="16" spans="2:11" ht="12.75">
      <c r="B16" s="152" t="s">
        <v>718</v>
      </c>
      <c r="C16" s="152">
        <v>1914586.7599144592</v>
      </c>
      <c r="D16" s="152">
        <v>1950502.1866408333</v>
      </c>
      <c r="E16" s="152">
        <v>1998374.235148663</v>
      </c>
      <c r="F16" s="152">
        <v>1904589.17875692</v>
      </c>
      <c r="G16" s="152">
        <v>1817308.2353696334</v>
      </c>
      <c r="H16" s="152">
        <v>1950755.2259814786</v>
      </c>
      <c r="I16" s="152">
        <v>1914318.2894128321</v>
      </c>
      <c r="J16" s="152">
        <v>1912515.143353541</v>
      </c>
      <c r="K16" s="152">
        <v>1923393.3590023338</v>
      </c>
    </row>
    <row r="17" spans="2:11" ht="12.75">
      <c r="B17" s="153" t="s">
        <v>719</v>
      </c>
      <c r="C17" s="153">
        <v>198426.3183306015</v>
      </c>
      <c r="D17" s="153">
        <v>197045.22815943335</v>
      </c>
      <c r="E17" s="153">
        <v>173282.73589099292</v>
      </c>
      <c r="F17" s="153">
        <v>164990.27954503603</v>
      </c>
      <c r="G17" s="153">
        <v>163998.21535952226</v>
      </c>
      <c r="H17" s="153">
        <v>199056.93963279974</v>
      </c>
      <c r="I17" s="153">
        <v>190919.1899908079</v>
      </c>
      <c r="J17" s="153">
        <v>164267.14641233216</v>
      </c>
      <c r="K17" s="153">
        <v>174694.24611201225</v>
      </c>
    </row>
    <row r="18" spans="2:11" ht="12.75">
      <c r="B18" s="153" t="s">
        <v>720</v>
      </c>
      <c r="C18" s="153"/>
      <c r="D18" s="153"/>
      <c r="E18" s="153"/>
      <c r="F18" s="153"/>
      <c r="G18" s="153">
        <v>83779.7756074325</v>
      </c>
      <c r="H18" s="153">
        <v>90277.90300449322</v>
      </c>
      <c r="I18" s="153">
        <v>107897.21567623732</v>
      </c>
      <c r="J18" s="153">
        <v>120481.19886987987</v>
      </c>
      <c r="K18" s="153">
        <v>131262.40784491948</v>
      </c>
    </row>
    <row r="19" spans="2:11" ht="12.75">
      <c r="B19" s="152" t="s">
        <v>721</v>
      </c>
      <c r="C19" s="152">
        <v>198426.3183306015</v>
      </c>
      <c r="D19" s="152">
        <v>197045.22815943335</v>
      </c>
      <c r="E19" s="152">
        <v>173282.73589099292</v>
      </c>
      <c r="F19" s="152">
        <v>164990.27954503603</v>
      </c>
      <c r="G19" s="152">
        <v>247777.99096695476</v>
      </c>
      <c r="H19" s="152">
        <v>289334.8426372929</v>
      </c>
      <c r="I19" s="152">
        <v>298816.4056670452</v>
      </c>
      <c r="J19" s="152">
        <v>284748.345282212</v>
      </c>
      <c r="K19" s="152">
        <v>305956.6539569317</v>
      </c>
    </row>
    <row r="20" spans="2:11" ht="12.75">
      <c r="B20" s="154" t="s">
        <v>722</v>
      </c>
      <c r="C20" s="154">
        <v>2113013.0782450605</v>
      </c>
      <c r="D20" s="154">
        <v>2147547.4148002667</v>
      </c>
      <c r="E20" s="154">
        <v>2171656.9710396556</v>
      </c>
      <c r="F20" s="154">
        <v>2069579.4583019558</v>
      </c>
      <c r="G20" s="154">
        <v>2065086.2263365882</v>
      </c>
      <c r="H20" s="154">
        <v>2240090.0686187716</v>
      </c>
      <c r="I20" s="154">
        <v>2213134.6950798775</v>
      </c>
      <c r="J20" s="154">
        <v>2197263.488635753</v>
      </c>
      <c r="K20" s="154">
        <v>2229350.0129592656</v>
      </c>
    </row>
    <row r="21" spans="2:11" ht="12.75">
      <c r="B21" s="575" t="s">
        <v>337</v>
      </c>
      <c r="C21" s="575">
        <v>714774.8516693425</v>
      </c>
      <c r="D21" s="575">
        <v>722769.5135262047</v>
      </c>
      <c r="E21" s="575">
        <v>712712.619465634</v>
      </c>
      <c r="F21" s="575">
        <v>752140.7664531809</v>
      </c>
      <c r="G21" s="575">
        <v>732706.1168849308</v>
      </c>
      <c r="H21" s="575">
        <v>706091.1890810572</v>
      </c>
      <c r="I21" s="575">
        <v>569430.797155756</v>
      </c>
      <c r="J21" s="575">
        <v>542159.6747281539</v>
      </c>
      <c r="K21" s="575">
        <v>537722.5447553879</v>
      </c>
    </row>
    <row r="22" spans="2:11" ht="12.75">
      <c r="B22" s="154" t="s">
        <v>70</v>
      </c>
      <c r="C22" s="154">
        <v>2827787.929914403</v>
      </c>
      <c r="D22" s="154">
        <v>2870316.9283264712</v>
      </c>
      <c r="E22" s="154">
        <v>2884369.59050529</v>
      </c>
      <c r="F22" s="154">
        <v>2821720.2247551368</v>
      </c>
      <c r="G22" s="154">
        <v>2797792.343221518</v>
      </c>
      <c r="H22" s="154">
        <v>2946181.257699828</v>
      </c>
      <c r="I22" s="154">
        <v>2782565.492235634</v>
      </c>
      <c r="J22" s="154">
        <v>2739423.1633639066</v>
      </c>
      <c r="K22" s="154">
        <v>2767072.5577146537</v>
      </c>
    </row>
    <row r="23" spans="2:11" ht="12.75">
      <c r="B23" s="153" t="s">
        <v>71</v>
      </c>
      <c r="C23" s="153">
        <v>162922.25183204343</v>
      </c>
      <c r="D23" s="153">
        <v>159945.53159493764</v>
      </c>
      <c r="E23" s="153">
        <v>151238.62975756748</v>
      </c>
      <c r="F23" s="153">
        <v>150001.176588489</v>
      </c>
      <c r="G23" s="153">
        <v>119842.80655155158</v>
      </c>
      <c r="H23" s="153">
        <v>147862.73691969656</v>
      </c>
      <c r="I23" s="153">
        <v>131036.07720097131</v>
      </c>
      <c r="J23" s="153">
        <v>144550.60139932463</v>
      </c>
      <c r="K23" s="153">
        <v>150490.1776839109</v>
      </c>
    </row>
    <row r="24" spans="2:11" ht="12.75">
      <c r="B24" s="153" t="s">
        <v>72</v>
      </c>
      <c r="C24" s="153">
        <v>1100502.5864228625</v>
      </c>
      <c r="D24" s="153">
        <v>1159259.2384044754</v>
      </c>
      <c r="E24" s="153">
        <v>1228341.0903053265</v>
      </c>
      <c r="F24" s="153">
        <v>1163680.991339314</v>
      </c>
      <c r="G24" s="153">
        <v>1116373.0939388147</v>
      </c>
      <c r="H24" s="153">
        <v>1163132.3896445888</v>
      </c>
      <c r="I24" s="153">
        <v>1178583.0334309929</v>
      </c>
      <c r="J24" s="153">
        <v>1167647.9993578433</v>
      </c>
      <c r="K24" s="153">
        <v>1143771.2190740902</v>
      </c>
    </row>
    <row r="25" spans="2:11" ht="12.75">
      <c r="B25" s="153" t="s">
        <v>723</v>
      </c>
      <c r="C25" s="153">
        <v>690437.6033991933</v>
      </c>
      <c r="D25" s="153">
        <v>678379.1741832073</v>
      </c>
      <c r="E25" s="153">
        <v>645377.6829417037</v>
      </c>
      <c r="F25" s="153">
        <v>660486.1753455561</v>
      </c>
      <c r="G25" s="153">
        <v>626689.4130964521</v>
      </c>
      <c r="H25" s="153">
        <v>722111.6902533403</v>
      </c>
      <c r="I25" s="153">
        <v>695747.4257820249</v>
      </c>
      <c r="J25" s="153">
        <v>684092.4958402179</v>
      </c>
      <c r="K25" s="153">
        <v>732381.7772408368</v>
      </c>
    </row>
    <row r="26" spans="2:11" ht="12.75">
      <c r="B26" s="151" t="s">
        <v>78</v>
      </c>
      <c r="C26" s="151">
        <v>41936.754379050006</v>
      </c>
      <c r="D26" s="151">
        <v>45296.66543992144</v>
      </c>
      <c r="E26" s="151">
        <v>42102.39824335858</v>
      </c>
      <c r="F26" s="151">
        <v>41494.47291982308</v>
      </c>
      <c r="G26" s="151">
        <v>32685.707867687503</v>
      </c>
      <c r="H26" s="151">
        <v>34213.19405198104</v>
      </c>
      <c r="I26" s="151">
        <v>34529.10427281944</v>
      </c>
      <c r="J26" s="151">
        <v>34672.19523808445</v>
      </c>
      <c r="K26" s="151">
        <v>35221.898100762504</v>
      </c>
    </row>
    <row r="27" spans="2:11" ht="12.75">
      <c r="B27" s="154" t="s">
        <v>724</v>
      </c>
      <c r="C27" s="154">
        <v>1995799.1960331493</v>
      </c>
      <c r="D27" s="154">
        <v>2042880.6096225418</v>
      </c>
      <c r="E27" s="154">
        <v>2067059.8012479565</v>
      </c>
      <c r="F27" s="154">
        <v>2015662.8161931823</v>
      </c>
      <c r="G27" s="154">
        <v>1895591.021454506</v>
      </c>
      <c r="H27" s="154">
        <v>2067320.0108696064</v>
      </c>
      <c r="I27" s="154">
        <v>2039895.6406868084</v>
      </c>
      <c r="J27" s="154">
        <v>2030963.2918354704</v>
      </c>
      <c r="K27" s="154">
        <v>2061865.0720996002</v>
      </c>
    </row>
    <row r="28" spans="2:11" ht="12.75">
      <c r="B28" s="153" t="s">
        <v>725</v>
      </c>
      <c r="C28" s="153"/>
      <c r="D28" s="153"/>
      <c r="E28" s="153"/>
      <c r="F28" s="153"/>
      <c r="G28" s="153">
        <v>31091.728904051484</v>
      </c>
      <c r="H28" s="153">
        <v>35577.85779883159</v>
      </c>
      <c r="I28" s="153">
        <v>30626.64848752508</v>
      </c>
      <c r="J28" s="153">
        <v>27587.755066856567</v>
      </c>
      <c r="K28" s="153">
        <v>27262.94908333825</v>
      </c>
    </row>
    <row r="29" spans="2:11" ht="12.75">
      <c r="B29" s="153" t="s">
        <v>726</v>
      </c>
      <c r="C29" s="153">
        <v>18143.4308131375</v>
      </c>
      <c r="D29" s="153">
        <v>31265.048641322504</v>
      </c>
      <c r="E29" s="153">
        <v>31027.507980033995</v>
      </c>
      <c r="F29" s="153">
        <v>26441.334984790006</v>
      </c>
      <c r="G29" s="153">
        <v>21716.500950615</v>
      </c>
      <c r="H29" s="153">
        <v>22788.5912832422</v>
      </c>
      <c r="I29" s="153">
        <v>25983.793064807804</v>
      </c>
      <c r="J29" s="153">
        <v>26290.66577589181</v>
      </c>
      <c r="K29" s="153">
        <v>26171.1066781625</v>
      </c>
    </row>
    <row r="30" spans="2:11" ht="12.75">
      <c r="B30" s="153" t="s">
        <v>727</v>
      </c>
      <c r="C30" s="153">
        <v>30320.261931095396</v>
      </c>
      <c r="D30" s="153">
        <v>29159.659439730007</v>
      </c>
      <c r="E30" s="153">
        <v>26975.2767541266</v>
      </c>
      <c r="F30" s="153">
        <v>27968.57316610761</v>
      </c>
      <c r="G30" s="153">
        <v>28836.9927843991</v>
      </c>
      <c r="H30" s="153">
        <v>23748.38187326991</v>
      </c>
      <c r="I30" s="153">
        <v>21505.863928130984</v>
      </c>
      <c r="J30" s="153">
        <v>20041.98999167224</v>
      </c>
      <c r="K30" s="153">
        <v>18984.331502813802</v>
      </c>
    </row>
    <row r="31" spans="2:11" ht="12.75">
      <c r="B31" s="155" t="s">
        <v>728</v>
      </c>
      <c r="C31" s="155">
        <v>48463.692744232896</v>
      </c>
      <c r="D31" s="155">
        <v>60424.70808105251</v>
      </c>
      <c r="E31" s="155">
        <v>58002.784734160596</v>
      </c>
      <c r="F31" s="155">
        <v>54409.908150897616</v>
      </c>
      <c r="G31" s="155">
        <v>81645.22263906559</v>
      </c>
      <c r="H31" s="155">
        <v>82114.8309553437</v>
      </c>
      <c r="I31" s="155">
        <v>78116.30548046387</v>
      </c>
      <c r="J31" s="155">
        <v>73920.41083442062</v>
      </c>
      <c r="K31" s="155">
        <v>72418.38726431456</v>
      </c>
    </row>
    <row r="32" spans="2:11" ht="12.75">
      <c r="B32" s="154" t="s">
        <v>729</v>
      </c>
      <c r="C32" s="154">
        <v>2044262.8887773822</v>
      </c>
      <c r="D32" s="154">
        <v>2103305.3177035945</v>
      </c>
      <c r="E32" s="154">
        <v>2125062.585982117</v>
      </c>
      <c r="F32" s="154">
        <v>2070072.7243440798</v>
      </c>
      <c r="G32" s="154">
        <v>1977236.2440935718</v>
      </c>
      <c r="H32" s="154">
        <v>2149434.84182495</v>
      </c>
      <c r="I32" s="154">
        <v>2118011.946167272</v>
      </c>
      <c r="J32" s="154">
        <v>2104883.702669891</v>
      </c>
      <c r="K32" s="154">
        <v>2134283.4593639146</v>
      </c>
    </row>
    <row r="33" spans="2:11" ht="12.75">
      <c r="B33" s="151" t="s">
        <v>338</v>
      </c>
      <c r="C33" s="151">
        <v>783525.0411370206</v>
      </c>
      <c r="D33" s="151">
        <v>767011.6106228769</v>
      </c>
      <c r="E33" s="151">
        <v>759307.0045231727</v>
      </c>
      <c r="F33" s="151">
        <v>751647.5004110569</v>
      </c>
      <c r="G33" s="151">
        <v>820556.1003389255</v>
      </c>
      <c r="H33" s="151">
        <v>796746.4176035541</v>
      </c>
      <c r="I33" s="151">
        <v>664553.5463407714</v>
      </c>
      <c r="J33" s="151">
        <v>634539.4602768809</v>
      </c>
      <c r="K33" s="151">
        <v>632789.103806444</v>
      </c>
    </row>
    <row r="34" spans="2:11" ht="12.75">
      <c r="B34" s="155" t="s">
        <v>81</v>
      </c>
      <c r="C34" s="155">
        <v>2827787.929914403</v>
      </c>
      <c r="D34" s="155">
        <v>2870316.9283264712</v>
      </c>
      <c r="E34" s="155">
        <v>2884369.59050529</v>
      </c>
      <c r="F34" s="155">
        <v>2821720.2247551368</v>
      </c>
      <c r="G34" s="155">
        <v>2797792.3444324974</v>
      </c>
      <c r="H34" s="155">
        <v>2946181.2594285044</v>
      </c>
      <c r="I34" s="155">
        <v>2782565.4925080435</v>
      </c>
      <c r="J34" s="155">
        <v>2739423.162946772</v>
      </c>
      <c r="K34" s="155">
        <v>2767072.5631703585</v>
      </c>
    </row>
    <row r="35" spans="2:11" ht="12.75">
      <c r="B35" s="154"/>
      <c r="C35" s="154"/>
      <c r="D35" s="154"/>
      <c r="E35" s="154"/>
      <c r="F35" s="154"/>
      <c r="G35" s="154"/>
      <c r="H35" s="154"/>
      <c r="I35" s="154"/>
      <c r="J35" s="154"/>
      <c r="K35" s="154"/>
    </row>
    <row r="36" spans="2:11" ht="18">
      <c r="B36" s="576" t="s">
        <v>279</v>
      </c>
      <c r="C36" s="3"/>
      <c r="D36" s="3"/>
      <c r="E36" s="3"/>
      <c r="F36" s="3"/>
      <c r="G36" s="3"/>
      <c r="H36" s="3"/>
      <c r="I36" s="3"/>
      <c r="J36" s="3"/>
      <c r="K36" s="3"/>
    </row>
    <row r="37" spans="2:11" ht="12.75">
      <c r="B37" s="577"/>
      <c r="C37" s="302" t="s">
        <v>52</v>
      </c>
      <c r="D37" s="302" t="s">
        <v>53</v>
      </c>
      <c r="E37" s="302" t="s">
        <v>2</v>
      </c>
      <c r="F37" s="302" t="s">
        <v>1</v>
      </c>
      <c r="G37" s="302" t="s">
        <v>52</v>
      </c>
      <c r="H37" s="302" t="s">
        <v>53</v>
      </c>
      <c r="I37" s="302" t="s">
        <v>2</v>
      </c>
      <c r="J37" s="302" t="s">
        <v>1</v>
      </c>
      <c r="K37" s="302" t="s">
        <v>52</v>
      </c>
    </row>
    <row r="38" spans="2:11" ht="12.75">
      <c r="B38" s="578" t="s">
        <v>12</v>
      </c>
      <c r="C38" s="303" t="s">
        <v>480</v>
      </c>
      <c r="D38" s="303" t="s">
        <v>480</v>
      </c>
      <c r="E38" s="303" t="s">
        <v>480</v>
      </c>
      <c r="F38" s="303" t="s">
        <v>480</v>
      </c>
      <c r="G38" s="303" t="s">
        <v>578</v>
      </c>
      <c r="H38" s="303" t="s">
        <v>578</v>
      </c>
      <c r="I38" s="303" t="s">
        <v>578</v>
      </c>
      <c r="J38" s="303" t="s">
        <v>578</v>
      </c>
      <c r="K38" s="303" t="s">
        <v>767</v>
      </c>
    </row>
    <row r="39" spans="2:11" ht="12.75">
      <c r="B39" s="153" t="s">
        <v>277</v>
      </c>
      <c r="C39" s="153">
        <v>400.50378769426817</v>
      </c>
      <c r="D39" s="153">
        <v>560.2387820836973</v>
      </c>
      <c r="E39" s="153">
        <v>653.2546592384459</v>
      </c>
      <c r="F39" s="153">
        <v>583.766446112561</v>
      </c>
      <c r="G39" s="153">
        <v>628.1861258659619</v>
      </c>
      <c r="H39" s="153">
        <v>630.6644977203412</v>
      </c>
      <c r="I39" s="153">
        <v>722.3157003721601</v>
      </c>
      <c r="J39" s="153">
        <v>841.1237555059513</v>
      </c>
      <c r="K39" s="153">
        <v>650.180491051105</v>
      </c>
    </row>
    <row r="40" spans="2:11" ht="12.75">
      <c r="B40" s="153" t="s">
        <v>63</v>
      </c>
      <c r="C40" s="153">
        <v>6530.366629777973</v>
      </c>
      <c r="D40" s="153">
        <v>6701.833478051842</v>
      </c>
      <c r="E40" s="153">
        <v>6704.146717358131</v>
      </c>
      <c r="F40" s="153">
        <v>6797.180297550278</v>
      </c>
      <c r="G40" s="153">
        <v>6910.773927753426</v>
      </c>
      <c r="H40" s="153">
        <v>7504.761481500618</v>
      </c>
      <c r="I40" s="153">
        <v>7669.46337415649</v>
      </c>
      <c r="J40" s="153">
        <v>7705.1824902257085</v>
      </c>
      <c r="K40" s="153">
        <v>7883.064088503513</v>
      </c>
    </row>
    <row r="41" spans="2:11" ht="12.75">
      <c r="B41" s="151" t="s">
        <v>278</v>
      </c>
      <c r="C41" s="151">
        <v>59.37998559770499</v>
      </c>
      <c r="D41" s="151">
        <v>52.345547304397016</v>
      </c>
      <c r="E41" s="151">
        <v>54.604171902897995</v>
      </c>
      <c r="F41" s="151">
        <v>69.388706373</v>
      </c>
      <c r="G41" s="151">
        <v>89.04770833</v>
      </c>
      <c r="H41" s="151">
        <v>82.01084681999998</v>
      </c>
      <c r="I41" s="151">
        <v>62.77062631000004</v>
      </c>
      <c r="J41" s="151">
        <v>60.59152713000003</v>
      </c>
      <c r="K41" s="151">
        <v>58.694547804</v>
      </c>
    </row>
    <row r="42" spans="2:11" ht="12.75">
      <c r="B42" s="152" t="s">
        <v>718</v>
      </c>
      <c r="C42" s="152">
        <v>6990.250403069946</v>
      </c>
      <c r="D42" s="152">
        <v>7314.417807439936</v>
      </c>
      <c r="E42" s="152">
        <v>7412.0055484994755</v>
      </c>
      <c r="F42" s="152">
        <v>7450.335450035838</v>
      </c>
      <c r="G42" s="152">
        <v>7628.007761949388</v>
      </c>
      <c r="H42" s="152">
        <v>8217.43682604096</v>
      </c>
      <c r="I42" s="152">
        <v>8454.549700838652</v>
      </c>
      <c r="J42" s="152">
        <v>8606.89777286166</v>
      </c>
      <c r="K42" s="152">
        <v>8591.939127358617</v>
      </c>
    </row>
    <row r="43" spans="2:11" ht="12.75">
      <c r="B43" s="153" t="s">
        <v>719</v>
      </c>
      <c r="C43" s="153">
        <v>411.923754847695</v>
      </c>
      <c r="D43" s="153">
        <v>381.4100409217661</v>
      </c>
      <c r="E43" s="153">
        <v>391.82431107279206</v>
      </c>
      <c r="F43" s="153">
        <v>463.191269303749</v>
      </c>
      <c r="G43" s="153">
        <v>559.3699066784079</v>
      </c>
      <c r="H43" s="153">
        <v>776.1129517312538</v>
      </c>
      <c r="I43" s="153">
        <v>719.5030919777782</v>
      </c>
      <c r="J43" s="153">
        <v>624.8443711493092</v>
      </c>
      <c r="K43" s="153">
        <v>634.375960056468</v>
      </c>
    </row>
    <row r="44" spans="2:11" ht="12.75">
      <c r="B44" s="153" t="s">
        <v>720</v>
      </c>
      <c r="C44" s="153"/>
      <c r="D44" s="153"/>
      <c r="E44" s="153"/>
      <c r="F44" s="153"/>
      <c r="G44" s="153">
        <v>-151.54925277</v>
      </c>
      <c r="H44" s="153">
        <v>-131.33240523</v>
      </c>
      <c r="I44" s="153">
        <v>-116.40686513000003</v>
      </c>
      <c r="J44" s="153">
        <v>-152.0564406499999</v>
      </c>
      <c r="K44" s="153">
        <v>-88.28522083</v>
      </c>
    </row>
    <row r="45" spans="2:11" ht="12.75">
      <c r="B45" s="152" t="s">
        <v>721</v>
      </c>
      <c r="C45" s="152">
        <v>411.923754847695</v>
      </c>
      <c r="D45" s="152">
        <v>381.4100409217661</v>
      </c>
      <c r="E45" s="152">
        <v>391.82431107279206</v>
      </c>
      <c r="F45" s="152">
        <v>463.191269303749</v>
      </c>
      <c r="G45" s="152">
        <v>407.8206539084079</v>
      </c>
      <c r="H45" s="152">
        <v>644.7805465012539</v>
      </c>
      <c r="I45" s="152">
        <v>603.0962268477782</v>
      </c>
      <c r="J45" s="152">
        <v>472.78793049930925</v>
      </c>
      <c r="K45" s="152">
        <v>546.090739226468</v>
      </c>
    </row>
    <row r="46" spans="2:11" ht="12.75">
      <c r="B46" s="154" t="s">
        <v>722</v>
      </c>
      <c r="C46" s="154">
        <v>7402.1741579176405</v>
      </c>
      <c r="D46" s="154">
        <v>7695.827848361702</v>
      </c>
      <c r="E46" s="154">
        <v>7803.829859572267</v>
      </c>
      <c r="F46" s="154">
        <v>7913.5267193395875</v>
      </c>
      <c r="G46" s="154">
        <v>8035.828415857795</v>
      </c>
      <c r="H46" s="154">
        <v>8862.217372542213</v>
      </c>
      <c r="I46" s="154">
        <v>9057.64592768643</v>
      </c>
      <c r="J46" s="154">
        <v>9079.685703360969</v>
      </c>
      <c r="K46" s="154">
        <v>9138.029866585086</v>
      </c>
    </row>
    <row r="47" spans="2:11" ht="12.75">
      <c r="B47" s="575" t="s">
        <v>337</v>
      </c>
      <c r="C47" s="575">
        <v>1516.230094187594</v>
      </c>
      <c r="D47" s="575">
        <v>1512.7527865377128</v>
      </c>
      <c r="E47" s="575">
        <v>1356.7227457899871</v>
      </c>
      <c r="F47" s="575">
        <v>1271.186872005694</v>
      </c>
      <c r="G47" s="575">
        <v>1246.8578896944791</v>
      </c>
      <c r="H47" s="575">
        <v>1211.8707597595467</v>
      </c>
      <c r="I47" s="575">
        <v>1009.8900566639682</v>
      </c>
      <c r="J47" s="575">
        <v>795.177972297774</v>
      </c>
      <c r="K47" s="575">
        <v>811.1766055400001</v>
      </c>
    </row>
    <row r="48" spans="2:11" ht="12.75">
      <c r="B48" s="154" t="s">
        <v>280</v>
      </c>
      <c r="C48" s="154">
        <v>8918.404252105234</v>
      </c>
      <c r="D48" s="154">
        <v>9208.580634899416</v>
      </c>
      <c r="E48" s="154">
        <v>9160.552605362254</v>
      </c>
      <c r="F48" s="154">
        <v>9184.713591345282</v>
      </c>
      <c r="G48" s="154">
        <v>9282.686305552274</v>
      </c>
      <c r="H48" s="154">
        <v>10074.08813230176</v>
      </c>
      <c r="I48" s="154">
        <v>10067.535984350397</v>
      </c>
      <c r="J48" s="154">
        <v>9874.863675658742</v>
      </c>
      <c r="K48" s="154">
        <v>9949.206472125086</v>
      </c>
    </row>
    <row r="49" spans="2:11" ht="12.75">
      <c r="B49" s="153" t="s">
        <v>71</v>
      </c>
      <c r="C49" s="153">
        <v>-141.32491877988795</v>
      </c>
      <c r="D49" s="153">
        <v>-131.66617891865897</v>
      </c>
      <c r="E49" s="153">
        <v>-209.70213592250298</v>
      </c>
      <c r="F49" s="153">
        <v>-203.014904996418</v>
      </c>
      <c r="G49" s="153">
        <v>-210.393319787294</v>
      </c>
      <c r="H49" s="153">
        <v>-333.8111148211401</v>
      </c>
      <c r="I49" s="153">
        <v>-381.1946607351611</v>
      </c>
      <c r="J49" s="153">
        <v>-327.6499998523706</v>
      </c>
      <c r="K49" s="153">
        <v>-345.621115318661</v>
      </c>
    </row>
    <row r="50" spans="2:11" ht="12.75">
      <c r="B50" s="153" t="s">
        <v>72</v>
      </c>
      <c r="C50" s="153">
        <v>-947.977640512031</v>
      </c>
      <c r="D50" s="153">
        <v>-1184.9484755143212</v>
      </c>
      <c r="E50" s="153">
        <v>-1212.816044567925</v>
      </c>
      <c r="F50" s="153">
        <v>-1104.2045126231899</v>
      </c>
      <c r="G50" s="153">
        <v>-1182.4744514204199</v>
      </c>
      <c r="H50" s="153">
        <v>-1253.123704408681</v>
      </c>
      <c r="I50" s="153">
        <v>-1456.0118821052415</v>
      </c>
      <c r="J50" s="153">
        <v>-1522.3824230958885</v>
      </c>
      <c r="K50" s="153">
        <v>-1601.7175294402705</v>
      </c>
    </row>
    <row r="51" spans="2:11" ht="12.75">
      <c r="B51" s="153" t="s">
        <v>723</v>
      </c>
      <c r="C51" s="153">
        <v>-2577.5002650330152</v>
      </c>
      <c r="D51" s="153">
        <v>-2616.429926647459</v>
      </c>
      <c r="E51" s="153">
        <v>-2295.243809549526</v>
      </c>
      <c r="F51" s="153">
        <v>-2348.7947609749995</v>
      </c>
      <c r="G51" s="153">
        <v>-2346.024183606</v>
      </c>
      <c r="H51" s="153">
        <v>-2858.0457571</v>
      </c>
      <c r="I51" s="153">
        <v>-2795.947126314</v>
      </c>
      <c r="J51" s="153">
        <v>-2714.152878173011</v>
      </c>
      <c r="K51" s="153">
        <v>-3188.829885336</v>
      </c>
    </row>
    <row r="52" spans="2:11" ht="12.75">
      <c r="B52" s="151" t="s">
        <v>78</v>
      </c>
      <c r="C52" s="151">
        <v>-387.32339121999996</v>
      </c>
      <c r="D52" s="151">
        <v>-460.27033687999995</v>
      </c>
      <c r="E52" s="151">
        <v>-428.6948389</v>
      </c>
      <c r="F52" s="151">
        <v>-369.665072</v>
      </c>
      <c r="G52" s="151">
        <v>-287.15948729999997</v>
      </c>
      <c r="H52" s="151">
        <v>-305.04215432999996</v>
      </c>
      <c r="I52" s="151">
        <v>-313.45733339</v>
      </c>
      <c r="J52" s="151">
        <v>-314.6783277600003</v>
      </c>
      <c r="K52" s="151">
        <v>-316.79649742000004</v>
      </c>
    </row>
    <row r="53" spans="2:11" ht="12.75">
      <c r="B53" s="154" t="s">
        <v>724</v>
      </c>
      <c r="C53" s="154">
        <v>-4054.126215544934</v>
      </c>
      <c r="D53" s="154">
        <v>-4393.31491796044</v>
      </c>
      <c r="E53" s="154">
        <v>-4146.456828939954</v>
      </c>
      <c r="F53" s="154">
        <v>-4025.679250594607</v>
      </c>
      <c r="G53" s="154">
        <v>-4026.0514421137136</v>
      </c>
      <c r="H53" s="154">
        <v>-4750.022730659821</v>
      </c>
      <c r="I53" s="154">
        <v>-4946.611002544402</v>
      </c>
      <c r="J53" s="154">
        <v>-4878.86362888127</v>
      </c>
      <c r="K53" s="154">
        <v>-5452.965027514932</v>
      </c>
    </row>
    <row r="54" spans="2:11" ht="12.75">
      <c r="B54" s="153" t="s">
        <v>725</v>
      </c>
      <c r="C54" s="153"/>
      <c r="D54" s="153"/>
      <c r="E54" s="153"/>
      <c r="F54" s="153"/>
      <c r="G54" s="153">
        <v>41.05773433400001</v>
      </c>
      <c r="H54" s="153">
        <v>28.717523711999966</v>
      </c>
      <c r="I54" s="153">
        <v>35.099562454000015</v>
      </c>
      <c r="J54" s="153">
        <v>27.16487164573192</v>
      </c>
      <c r="K54" s="153">
        <v>27.486515424618016</v>
      </c>
    </row>
    <row r="55" spans="2:11" ht="12.75">
      <c r="B55" s="153" t="s">
        <v>726</v>
      </c>
      <c r="C55" s="153">
        <v>-0.5925621999999998</v>
      </c>
      <c r="D55" s="153">
        <v>-1.33730517</v>
      </c>
      <c r="E55" s="153">
        <v>-11.540280390000003</v>
      </c>
      <c r="F55" s="153">
        <v>-82.68197924</v>
      </c>
      <c r="G55" s="153">
        <v>-179.12551908</v>
      </c>
      <c r="H55" s="153">
        <v>-172.19930218000002</v>
      </c>
      <c r="I55" s="153">
        <v>-175.39592570000002</v>
      </c>
      <c r="J55" s="153">
        <v>-194.03296536999994</v>
      </c>
      <c r="K55" s="153">
        <v>-140.26912414</v>
      </c>
    </row>
    <row r="56" spans="2:11" ht="12.75">
      <c r="B56" s="153" t="s">
        <v>727</v>
      </c>
      <c r="C56" s="153">
        <v>-156.72432318</v>
      </c>
      <c r="D56" s="153">
        <v>-163.83377243999996</v>
      </c>
      <c r="E56" s="153">
        <v>-161.73436307999998</v>
      </c>
      <c r="F56" s="153">
        <v>-177.4919138</v>
      </c>
      <c r="G56" s="153">
        <v>-193.9098651</v>
      </c>
      <c r="H56" s="153">
        <v>-218.52346855000002</v>
      </c>
      <c r="I56" s="153">
        <v>-240.60542410999994</v>
      </c>
      <c r="J56" s="153">
        <v>-176.97809630000012</v>
      </c>
      <c r="K56" s="153">
        <v>-198.38035354000002</v>
      </c>
    </row>
    <row r="57" spans="2:11" ht="12.75">
      <c r="B57" s="155" t="s">
        <v>728</v>
      </c>
      <c r="C57" s="155">
        <v>-157.31688538</v>
      </c>
      <c r="D57" s="155">
        <v>-165.17107760999997</v>
      </c>
      <c r="E57" s="155">
        <v>-173.27464346999997</v>
      </c>
      <c r="F57" s="155">
        <v>-260.17389304</v>
      </c>
      <c r="G57" s="155">
        <v>-331.97764984599996</v>
      </c>
      <c r="H57" s="155">
        <v>-362.0052470180001</v>
      </c>
      <c r="I57" s="155">
        <v>-380.90178735599994</v>
      </c>
      <c r="J57" s="155">
        <v>-343.84619002426814</v>
      </c>
      <c r="K57" s="155">
        <v>-311.162962255382</v>
      </c>
    </row>
    <row r="58" spans="2:11" ht="12.75">
      <c r="B58" s="154" t="s">
        <v>798</v>
      </c>
      <c r="C58" s="154">
        <v>-4211.443100924934</v>
      </c>
      <c r="D58" s="154">
        <v>-4558.48599557044</v>
      </c>
      <c r="E58" s="154">
        <v>-4319.731472409954</v>
      </c>
      <c r="F58" s="154">
        <v>-4285.853143634607</v>
      </c>
      <c r="G58" s="154">
        <v>-4358.029091959714</v>
      </c>
      <c r="H58" s="154">
        <v>-5112.027977677821</v>
      </c>
      <c r="I58" s="154">
        <v>-5327.512789900402</v>
      </c>
      <c r="J58" s="154">
        <v>-5222.709818905539</v>
      </c>
      <c r="K58" s="154">
        <v>-5764.127989770314</v>
      </c>
    </row>
    <row r="59" spans="2:11" ht="12.75">
      <c r="B59" s="151" t="s">
        <v>338</v>
      </c>
      <c r="C59" s="151">
        <v>8.678619675136996</v>
      </c>
      <c r="D59" s="151">
        <v>262.7407039963081</v>
      </c>
      <c r="E59" s="151">
        <v>239.599066842532</v>
      </c>
      <c r="F59" s="151">
        <v>284.9501722220689</v>
      </c>
      <c r="G59" s="151">
        <v>63.360362984</v>
      </c>
      <c r="H59" s="151">
        <v>538.015748507664</v>
      </c>
      <c r="I59" s="151">
        <v>578.595614687796</v>
      </c>
      <c r="J59" s="151">
        <v>562.9646919297899</v>
      </c>
      <c r="K59" s="151">
        <v>1160.0466795673879</v>
      </c>
    </row>
    <row r="60" spans="2:11" ht="12.75">
      <c r="B60" s="155" t="s">
        <v>281</v>
      </c>
      <c r="C60" s="155">
        <v>-4202.7644812497965</v>
      </c>
      <c r="D60" s="155">
        <v>-4295.745291574131</v>
      </c>
      <c r="E60" s="155">
        <v>-4080.132405567422</v>
      </c>
      <c r="F60" s="155">
        <v>-4000.9029714125377</v>
      </c>
      <c r="G60" s="155">
        <v>-4294.668728975714</v>
      </c>
      <c r="H60" s="155">
        <v>-4574.012229170156</v>
      </c>
      <c r="I60" s="155">
        <v>-4748.917175212606</v>
      </c>
      <c r="J60" s="155">
        <v>-4659.7451269757485</v>
      </c>
      <c r="K60" s="155">
        <v>-4604.081310202926</v>
      </c>
    </row>
    <row r="61" spans="2:11" ht="12.75">
      <c r="B61" s="154"/>
      <c r="C61" s="154"/>
      <c r="D61" s="154"/>
      <c r="E61" s="154"/>
      <c r="F61" s="154"/>
      <c r="G61" s="154"/>
      <c r="H61" s="154"/>
      <c r="I61" s="154"/>
      <c r="J61" s="154"/>
      <c r="K61" s="154"/>
    </row>
    <row r="62" spans="2:11" ht="18">
      <c r="B62" s="576" t="s">
        <v>119</v>
      </c>
      <c r="C62" s="3"/>
      <c r="D62" s="3"/>
      <c r="E62" s="3"/>
      <c r="F62" s="3"/>
      <c r="G62" s="3"/>
      <c r="H62" s="3"/>
      <c r="I62" s="3"/>
      <c r="J62" s="3"/>
      <c r="K62" s="3"/>
    </row>
    <row r="63" spans="2:11" ht="12.75">
      <c r="B63" s="577"/>
      <c r="C63" s="302" t="s">
        <v>52</v>
      </c>
      <c r="D63" s="302" t="s">
        <v>53</v>
      </c>
      <c r="E63" s="302" t="s">
        <v>2</v>
      </c>
      <c r="F63" s="302" t="s">
        <v>1</v>
      </c>
      <c r="G63" s="302" t="s">
        <v>52</v>
      </c>
      <c r="H63" s="302" t="s">
        <v>53</v>
      </c>
      <c r="I63" s="302" t="s">
        <v>2</v>
      </c>
      <c r="J63" s="302" t="s">
        <v>1</v>
      </c>
      <c r="K63" s="302" t="s">
        <v>52</v>
      </c>
    </row>
    <row r="64" spans="2:11" ht="12.75">
      <c r="B64" s="578"/>
      <c r="C64" s="303" t="s">
        <v>480</v>
      </c>
      <c r="D64" s="303" t="s">
        <v>480</v>
      </c>
      <c r="E64" s="303" t="s">
        <v>480</v>
      </c>
      <c r="F64" s="303" t="s">
        <v>480</v>
      </c>
      <c r="G64" s="303" t="s">
        <v>578</v>
      </c>
      <c r="H64" s="303" t="s">
        <v>578</v>
      </c>
      <c r="I64" s="303" t="s">
        <v>578</v>
      </c>
      <c r="J64" s="303" t="s">
        <v>578</v>
      </c>
      <c r="K64" s="303" t="s">
        <v>767</v>
      </c>
    </row>
    <row r="65" spans="2:11" ht="12.75">
      <c r="B65" s="153" t="s">
        <v>277</v>
      </c>
      <c r="C65" s="156">
        <v>0.004034459322401994</v>
      </c>
      <c r="D65" s="156">
        <v>0.00540748088384209</v>
      </c>
      <c r="E65" s="156">
        <v>0.005622847656844422</v>
      </c>
      <c r="F65" s="156">
        <v>0.005886671320595589</v>
      </c>
      <c r="G65" s="156">
        <v>0.007497238720653138</v>
      </c>
      <c r="H65" s="156">
        <v>0.0061892656140955515</v>
      </c>
      <c r="I65" s="156">
        <v>0.00802353020137288</v>
      </c>
      <c r="J65" s="156">
        <v>0.009627712672113596</v>
      </c>
      <c r="K65" s="156">
        <v>0.007472186148114488</v>
      </c>
    </row>
    <row r="66" spans="2:11" ht="12.75">
      <c r="B66" s="153" t="s">
        <v>63</v>
      </c>
      <c r="C66" s="156">
        <v>0.0173890054739358</v>
      </c>
      <c r="D66" s="156">
        <v>0.01761861857052429</v>
      </c>
      <c r="E66" s="156">
        <v>0.01764771334394243</v>
      </c>
      <c r="F66" s="156">
        <v>0.01821584959918322</v>
      </c>
      <c r="G66" s="156">
        <v>0.018965844572483403</v>
      </c>
      <c r="H66" s="156">
        <v>0.019697608542193393</v>
      </c>
      <c r="I66" s="156">
        <v>0.019948287591373338</v>
      </c>
      <c r="J66" s="156">
        <v>0.01992859874837515</v>
      </c>
      <c r="K66" s="156">
        <v>0.020233799117827682</v>
      </c>
    </row>
    <row r="67" spans="2:11" ht="12.75">
      <c r="B67" s="151" t="s">
        <v>278</v>
      </c>
      <c r="C67" s="157">
        <v>0.015503018530155784</v>
      </c>
      <c r="D67" s="157">
        <v>0.014390303487126974</v>
      </c>
      <c r="E67" s="157">
        <v>0.01548007050774134</v>
      </c>
      <c r="F67" s="157">
        <v>0.018101500113025578</v>
      </c>
      <c r="G67" s="157">
        <v>0.014460286603288087</v>
      </c>
      <c r="H67" s="157">
        <v>0.017108057685950598</v>
      </c>
      <c r="I67" s="157">
        <v>0.015356194482817867</v>
      </c>
      <c r="J67" s="157">
        <v>0.014690722065623253</v>
      </c>
      <c r="K67" s="157">
        <v>0.013855779975966676</v>
      </c>
    </row>
    <row r="68" spans="2:11" ht="12.75">
      <c r="B68" s="152" t="s">
        <v>730</v>
      </c>
      <c r="C68" s="158">
        <v>0.014604196684995898</v>
      </c>
      <c r="D68" s="158">
        <v>0.015000070971541685</v>
      </c>
      <c r="E68" s="158">
        <v>0.014836071078444587</v>
      </c>
      <c r="F68" s="158">
        <v>0.01564712334425526</v>
      </c>
      <c r="G68" s="158">
        <v>0.016789684024951068</v>
      </c>
      <c r="H68" s="158">
        <v>0.01684975483668186</v>
      </c>
      <c r="I68" s="158">
        <v>0.017665922636996522</v>
      </c>
      <c r="J68" s="158">
        <v>0.018001212283777705</v>
      </c>
      <c r="K68" s="158">
        <v>0.01786829321655819</v>
      </c>
    </row>
    <row r="69" spans="2:11" ht="12.75">
      <c r="B69" s="153" t="s">
        <v>719</v>
      </c>
      <c r="C69" s="156">
        <v>0.008303812887590481</v>
      </c>
      <c r="D69" s="156">
        <v>0.007742588734260733</v>
      </c>
      <c r="E69" s="156">
        <v>0.009044739721082825</v>
      </c>
      <c r="F69" s="156">
        <v>0.011229540808852695</v>
      </c>
      <c r="G69" s="156">
        <v>0.01364331692151988</v>
      </c>
      <c r="H69" s="156">
        <v>0.015595797929234703</v>
      </c>
      <c r="I69" s="156">
        <v>0.015074505438922506</v>
      </c>
      <c r="J69" s="156">
        <v>0.015215321743786004</v>
      </c>
      <c r="K69" s="156">
        <v>0.014525400216094405</v>
      </c>
    </row>
    <row r="70" spans="2:11" ht="12.75">
      <c r="B70" s="153" t="s">
        <v>720</v>
      </c>
      <c r="C70" s="156">
        <v>0</v>
      </c>
      <c r="D70" s="156">
        <v>0</v>
      </c>
      <c r="E70" s="156">
        <v>0</v>
      </c>
      <c r="F70" s="156">
        <v>0</v>
      </c>
      <c r="G70" s="156">
        <v>-0.0072356007960735266</v>
      </c>
      <c r="H70" s="156">
        <v>-0.005819027729231304</v>
      </c>
      <c r="I70" s="156">
        <v>-0.004315472439225763</v>
      </c>
      <c r="J70" s="156">
        <v>-0.005048304368691464</v>
      </c>
      <c r="K70" s="156">
        <v>-0.002690342872098002</v>
      </c>
    </row>
    <row r="71" spans="2:11" ht="12.75">
      <c r="B71" s="152" t="s">
        <v>731</v>
      </c>
      <c r="C71" s="579">
        <v>0.008303812887590481</v>
      </c>
      <c r="D71" s="579">
        <v>0.007742588734260733</v>
      </c>
      <c r="E71" s="579">
        <v>0.009044739721082825</v>
      </c>
      <c r="F71" s="579">
        <v>0.011229540808852695</v>
      </c>
      <c r="G71" s="579">
        <v>0.006583646147373879</v>
      </c>
      <c r="H71" s="579">
        <v>0.00891397027228475</v>
      </c>
      <c r="I71" s="579">
        <v>0.008073134077113228</v>
      </c>
      <c r="J71" s="579">
        <v>0.006641484501421528</v>
      </c>
      <c r="K71" s="579">
        <v>0.007139452365737259</v>
      </c>
    </row>
    <row r="72" spans="2:11" ht="12.75">
      <c r="B72" s="154" t="s">
        <v>732</v>
      </c>
      <c r="C72" s="580">
        <v>0.014012547738825041</v>
      </c>
      <c r="D72" s="580">
        <v>0.014334170776066345</v>
      </c>
      <c r="E72" s="580">
        <v>0.014373964145610481</v>
      </c>
      <c r="F72" s="580">
        <v>0.015294946396177438</v>
      </c>
      <c r="G72" s="580">
        <v>0.015565119389931053</v>
      </c>
      <c r="H72" s="580">
        <v>0.015824751864565185</v>
      </c>
      <c r="I72" s="580">
        <v>0.016370708837239602</v>
      </c>
      <c r="J72" s="580">
        <v>0.01652907946692985</v>
      </c>
      <c r="K72" s="580">
        <v>0.016395863930680238</v>
      </c>
    </row>
    <row r="73" spans="2:11" ht="12.75">
      <c r="B73" s="581" t="s">
        <v>71</v>
      </c>
      <c r="C73" s="156">
        <v>-0.00346975117740405</v>
      </c>
      <c r="D73" s="156">
        <v>-0.003292775424376439</v>
      </c>
      <c r="E73" s="156">
        <v>-0.005546258552028707</v>
      </c>
      <c r="F73" s="156">
        <v>-0.005413688335348624</v>
      </c>
      <c r="G73" s="156">
        <v>-0.007022309501631747</v>
      </c>
      <c r="H73" s="156">
        <v>-0.009030297200637673</v>
      </c>
      <c r="I73" s="156">
        <v>-0.01163632699872476</v>
      </c>
      <c r="J73" s="156">
        <v>-0.009066721180833537</v>
      </c>
      <c r="K73" s="156">
        <v>-0.00918654281994676</v>
      </c>
    </row>
    <row r="74" spans="2:11" ht="12.75">
      <c r="B74" s="153" t="s">
        <v>72</v>
      </c>
      <c r="C74" s="156">
        <v>-0.0034456171287825595</v>
      </c>
      <c r="D74" s="156">
        <v>-0.004088640180759578</v>
      </c>
      <c r="E74" s="156">
        <v>-0.003949443860960338</v>
      </c>
      <c r="F74" s="156">
        <v>-0.003795557445180329</v>
      </c>
      <c r="G74" s="156">
        <v>-0.004236843248338724</v>
      </c>
      <c r="H74" s="156">
        <v>-0.0043094791807546185</v>
      </c>
      <c r="I74" s="156">
        <v>-0.004941567427342377</v>
      </c>
      <c r="J74" s="156">
        <v>-0.005215210145294246</v>
      </c>
      <c r="K74" s="156">
        <v>-0.005601531154934633</v>
      </c>
    </row>
    <row r="75" spans="2:11" ht="12.75">
      <c r="B75" s="153" t="s">
        <v>723</v>
      </c>
      <c r="C75" s="156">
        <v>-0.014932560175421215</v>
      </c>
      <c r="D75" s="156">
        <v>-0.01542753684794486</v>
      </c>
      <c r="E75" s="156">
        <v>-0.01422574018418206</v>
      </c>
      <c r="F75" s="156">
        <v>-0.014224641475629048</v>
      </c>
      <c r="G75" s="156">
        <v>-0.014974078927003859</v>
      </c>
      <c r="H75" s="156">
        <v>-0.015831599436354808</v>
      </c>
      <c r="I75" s="156">
        <v>-0.016074494983126016</v>
      </c>
      <c r="J75" s="156">
        <v>-0.015870092975304027</v>
      </c>
      <c r="K75" s="156">
        <v>-0.01741621642935763</v>
      </c>
    </row>
    <row r="76" spans="2:11" ht="12.75">
      <c r="B76" s="151" t="s">
        <v>78</v>
      </c>
      <c r="C76" s="157">
        <v>-0.03694357343147107</v>
      </c>
      <c r="D76" s="157">
        <v>-0.04064496425154939</v>
      </c>
      <c r="E76" s="157">
        <v>-0.040728780951818984</v>
      </c>
      <c r="F76" s="157">
        <v>-0.0356351143646797</v>
      </c>
      <c r="G76" s="157">
        <v>-0.03514190219926436</v>
      </c>
      <c r="H76" s="157">
        <v>-0.035663686221934277</v>
      </c>
      <c r="I76" s="157">
        <v>-0.036312246146129754</v>
      </c>
      <c r="J76" s="157">
        <v>-0.03630324824825086</v>
      </c>
      <c r="K76" s="157">
        <v>-0.035977220366002004</v>
      </c>
    </row>
    <row r="77" spans="2:11" ht="12.75">
      <c r="B77" s="154" t="s">
        <v>733</v>
      </c>
      <c r="C77" s="579">
        <v>-0.008125318866953982</v>
      </c>
      <c r="D77" s="579">
        <v>-0.00860219612887154</v>
      </c>
      <c r="E77" s="579">
        <v>-0.008023873961336954</v>
      </c>
      <c r="F77" s="579">
        <v>-0.00798879498744255</v>
      </c>
      <c r="G77" s="579">
        <v>-0.008495611968080507</v>
      </c>
      <c r="H77" s="579">
        <v>-0.009190686890631414</v>
      </c>
      <c r="I77" s="579">
        <v>-0.009699733464558878</v>
      </c>
      <c r="J77" s="579">
        <v>-0.009608964669119209</v>
      </c>
      <c r="K77" s="579">
        <v>-0.010578703914824397</v>
      </c>
    </row>
    <row r="78" spans="2:11" ht="12.75">
      <c r="B78" s="153" t="s">
        <v>725</v>
      </c>
      <c r="C78" s="156">
        <v>0</v>
      </c>
      <c r="D78" s="156">
        <v>0</v>
      </c>
      <c r="E78" s="156">
        <v>0</v>
      </c>
      <c r="F78" s="156">
        <v>0</v>
      </c>
      <c r="G78" s="156">
        <v>0.005282142329325389</v>
      </c>
      <c r="H78" s="156">
        <v>0.0032286962159866835</v>
      </c>
      <c r="I78" s="156">
        <v>0.004584185888742851</v>
      </c>
      <c r="J78" s="156">
        <v>0.003938685344987322</v>
      </c>
      <c r="K78" s="156">
        <v>0.004032801490491195</v>
      </c>
    </row>
    <row r="79" spans="2:11" ht="12.75">
      <c r="B79" s="153" t="s">
        <v>726</v>
      </c>
      <c r="C79" s="156">
        <v>-0.0001306395038739709</v>
      </c>
      <c r="D79" s="156">
        <v>-0.000171092670968374</v>
      </c>
      <c r="E79" s="156">
        <v>-0.0014877482777445228</v>
      </c>
      <c r="F79" s="156">
        <v>-0.012507988615183251</v>
      </c>
      <c r="G79" s="156">
        <v>-0.032993440239262345</v>
      </c>
      <c r="H79" s="156">
        <v>-0.0302255282109743</v>
      </c>
      <c r="I79" s="156">
        <v>-0.02700081935882634</v>
      </c>
      <c r="J79" s="156">
        <v>-0.029521194635995195</v>
      </c>
      <c r="K79" s="156">
        <v>-0.02143877610755258</v>
      </c>
    </row>
    <row r="80" spans="2:11" ht="12.75">
      <c r="B80" s="153" t="s">
        <v>727</v>
      </c>
      <c r="C80" s="156">
        <v>-0.02067585346540414</v>
      </c>
      <c r="D80" s="156">
        <v>-0.022474030984981477</v>
      </c>
      <c r="E80" s="156">
        <v>-0.02398260667412924</v>
      </c>
      <c r="F80" s="156">
        <v>-0.02538447889291473</v>
      </c>
      <c r="G80" s="156">
        <v>-0.026897376789566742</v>
      </c>
      <c r="H80" s="156">
        <v>-0.036806460282830473</v>
      </c>
      <c r="I80" s="156">
        <v>-0.04475159424686461</v>
      </c>
      <c r="J80" s="156">
        <v>-0.0353214618655208</v>
      </c>
      <c r="K80" s="156">
        <v>-0.04179875462258898</v>
      </c>
    </row>
    <row r="81" spans="2:11" ht="12.75">
      <c r="B81" s="152" t="s">
        <v>734</v>
      </c>
      <c r="C81" s="579">
        <v>-0.012984308580053092</v>
      </c>
      <c r="D81" s="579">
        <v>-0.010934009139999005</v>
      </c>
      <c r="E81" s="579">
        <v>-0.01194940168918823</v>
      </c>
      <c r="F81" s="579">
        <v>-0.019126949622370045</v>
      </c>
      <c r="G81" s="579">
        <v>-0.016264400493515484</v>
      </c>
      <c r="H81" s="579">
        <v>-0.017634098143117092</v>
      </c>
      <c r="I81" s="579">
        <v>-0.01950434214794041</v>
      </c>
      <c r="J81" s="579">
        <v>-0.018606292153568935</v>
      </c>
      <c r="K81" s="579">
        <v>-0.017186958948405804</v>
      </c>
    </row>
    <row r="82" spans="2:11" ht="12.75">
      <c r="B82" s="154" t="s">
        <v>735</v>
      </c>
      <c r="C82" s="158">
        <v>-0.008240511773793795</v>
      </c>
      <c r="D82" s="158">
        <v>-0.008669185509495941</v>
      </c>
      <c r="E82" s="158">
        <v>-0.008131019765544555</v>
      </c>
      <c r="F82" s="158">
        <v>-0.008281550871586147</v>
      </c>
      <c r="G82" s="158">
        <v>-0.008816405434561662</v>
      </c>
      <c r="H82" s="158">
        <v>-0.009513250419514962</v>
      </c>
      <c r="I82" s="158">
        <v>-0.010061346064720745</v>
      </c>
      <c r="J82" s="158">
        <v>-0.009924937538888089</v>
      </c>
      <c r="K82" s="158">
        <v>-0.010802928663446065</v>
      </c>
    </row>
    <row r="83" spans="2:11" ht="13.5" thickBot="1">
      <c r="B83" s="582" t="s">
        <v>479</v>
      </c>
      <c r="C83" s="161">
        <v>0.008926853921362304</v>
      </c>
      <c r="D83" s="161">
        <v>0.009150597205849733</v>
      </c>
      <c r="E83" s="161">
        <v>0.00935768451011421</v>
      </c>
      <c r="F83" s="161">
        <v>0.010019060827335322</v>
      </c>
      <c r="G83" s="161">
        <v>0.009661616087431234</v>
      </c>
      <c r="H83" s="161">
        <v>0.009821169211330727</v>
      </c>
      <c r="I83" s="161">
        <v>0.009612824417712777</v>
      </c>
      <c r="J83" s="161">
        <v>0.009493842819772117</v>
      </c>
      <c r="K83" s="161">
        <v>0.00959046382281978</v>
      </c>
    </row>
    <row r="84" spans="2:11" ht="9" customHeight="1">
      <c r="B84" s="3"/>
      <c r="C84" s="3"/>
      <c r="D84" s="3"/>
      <c r="E84" s="3"/>
      <c r="F84" s="3"/>
      <c r="G84" s="3"/>
      <c r="H84" s="3"/>
      <c r="I84" s="3"/>
      <c r="J84" s="3"/>
      <c r="K84" s="3"/>
    </row>
    <row r="85" spans="2:11" ht="12.75" customHeight="1">
      <c r="B85" s="785"/>
      <c r="C85" s="785"/>
      <c r="D85" s="785"/>
      <c r="E85" s="785"/>
      <c r="F85" s="785"/>
      <c r="G85" s="785"/>
      <c r="H85" s="785"/>
      <c r="I85" s="785"/>
      <c r="J85" s="785"/>
      <c r="K85" s="785"/>
    </row>
    <row r="86" spans="2:11" ht="12.75" customHeight="1">
      <c r="B86" s="18" t="s">
        <v>802</v>
      </c>
      <c r="C86" s="584"/>
      <c r="D86" s="584"/>
      <c r="E86" s="584"/>
      <c r="F86" s="584"/>
      <c r="G86" s="584"/>
      <c r="H86" s="584"/>
      <c r="I86" s="584"/>
      <c r="J86" s="584"/>
      <c r="K86" s="584"/>
    </row>
    <row r="87" spans="2:11" ht="25.5">
      <c r="B87" s="722" t="s">
        <v>12</v>
      </c>
      <c r="C87" s="723" t="s">
        <v>485</v>
      </c>
      <c r="D87" s="723" t="s">
        <v>518</v>
      </c>
      <c r="E87" s="723" t="s">
        <v>528</v>
      </c>
      <c r="F87" s="723" t="s">
        <v>542</v>
      </c>
      <c r="G87" s="723" t="s">
        <v>577</v>
      </c>
      <c r="H87" s="723" t="s">
        <v>646</v>
      </c>
      <c r="I87" s="723" t="s">
        <v>682</v>
      </c>
      <c r="J87" s="723" t="s">
        <v>695</v>
      </c>
      <c r="K87" s="723" t="s">
        <v>770</v>
      </c>
    </row>
    <row r="88" spans="2:11" ht="12.75">
      <c r="B88" s="724" t="s">
        <v>799</v>
      </c>
      <c r="C88" s="725">
        <v>-435590.6034608</v>
      </c>
      <c r="D88" s="725">
        <v>-336680.3965392</v>
      </c>
      <c r="E88" s="725">
        <v>-379896.268102124</v>
      </c>
      <c r="F88" s="725">
        <v>-387769.3891765</v>
      </c>
      <c r="G88" s="725">
        <v>-549363.4971939</v>
      </c>
      <c r="H88" s="725">
        <v>-544424.6369345</v>
      </c>
      <c r="I88" s="725">
        <v>-548318.4963304</v>
      </c>
      <c r="J88" s="725">
        <v>-548078.214327486</v>
      </c>
      <c r="K88" s="725">
        <v>-404305.353345373</v>
      </c>
    </row>
    <row r="89" spans="2:11" ht="12.75">
      <c r="B89" s="726" t="s">
        <v>800</v>
      </c>
      <c r="C89" s="727">
        <v>-90129.253455779</v>
      </c>
      <c r="D89" s="727">
        <v>-92816.746544221</v>
      </c>
      <c r="E89" s="727">
        <v>-73330</v>
      </c>
      <c r="F89" s="727">
        <v>-1541</v>
      </c>
      <c r="G89" s="727">
        <v>-75359.174652714</v>
      </c>
      <c r="H89" s="727">
        <v>-75945.50989160199</v>
      </c>
      <c r="I89" s="727">
        <v>-77574.831846731</v>
      </c>
      <c r="J89" s="727">
        <v>-75911.777154411</v>
      </c>
      <c r="K89" s="727">
        <v>-79458.00849924999</v>
      </c>
    </row>
    <row r="90" spans="2:11" ht="12.75">
      <c r="B90" s="728" t="s">
        <v>801</v>
      </c>
      <c r="C90" s="729">
        <v>-525719.8569165791</v>
      </c>
      <c r="D90" s="729">
        <v>-429497.143083421</v>
      </c>
      <c r="E90" s="729">
        <v>-453226.268102124</v>
      </c>
      <c r="F90" s="729">
        <v>-389310.3891765</v>
      </c>
      <c r="G90" s="729">
        <v>-624722.6718466141</v>
      </c>
      <c r="H90" s="729">
        <v>-620370.1468261019</v>
      </c>
      <c r="I90" s="729">
        <v>-625893.328177131</v>
      </c>
      <c r="J90" s="729">
        <v>-623989.991481897</v>
      </c>
      <c r="K90" s="729">
        <v>-483763.361844623</v>
      </c>
    </row>
  </sheetData>
  <sheetProtection/>
  <mergeCells count="1">
    <mergeCell ref="B85:K85"/>
  </mergeCells>
  <printOptions horizontalCentered="1"/>
  <pageMargins left="0.3937007874015748" right="0.7086614173228347" top="0.8661417322834646" bottom="0.5511811023622047" header="0.31496062992125984" footer="0.31496062992125984"/>
  <pageSetup fitToHeight="1" fitToWidth="1" horizontalDpi="600" verticalDpi="600" orientation="landscape" paperSize="9" r:id="rId1"/>
  <headerFooter alignWithMargins="0">
    <oddFooter>&amp;L&amp;F&amp;C&amp;D&amp;R&amp;P</oddFooter>
  </headerFooter>
  <ignoredErrors>
    <ignoredError sqref="C12:K12 C38:K38 C64:K64" numberStoredAsText="1"/>
  </ignoredErrors>
</worksheet>
</file>

<file path=xl/worksheets/sheet7.xml><?xml version="1.0" encoding="utf-8"?>
<worksheet xmlns="http://schemas.openxmlformats.org/spreadsheetml/2006/main" xmlns:r="http://schemas.openxmlformats.org/officeDocument/2006/relationships">
  <sheetPr>
    <pageSetUpPr fitToPage="1"/>
  </sheetPr>
  <dimension ref="A1:BP32"/>
  <sheetViews>
    <sheetView showGridLines="0" showZeros="0" zoomScalePageLayoutView="0" workbookViewId="0" topLeftCell="A1">
      <selection activeCell="N20" sqref="N20"/>
    </sheetView>
  </sheetViews>
  <sheetFormatPr defaultColWidth="8.00390625" defaultRowHeight="12.75"/>
  <cols>
    <col min="1" max="1" width="2.421875" style="125" customWidth="1"/>
    <col min="2" max="2" width="34.421875" style="125" bestFit="1" customWidth="1"/>
    <col min="3" max="3" width="8.7109375" style="131" customWidth="1"/>
    <col min="4" max="16384" width="8.00390625" style="131" customWidth="1"/>
  </cols>
  <sheetData>
    <row r="1" spans="1:39" s="129" customFormat="1" ht="15">
      <c r="A1" s="451"/>
      <c r="B1" s="17" t="s">
        <v>34</v>
      </c>
      <c r="U1" s="130"/>
      <c r="V1" s="130"/>
      <c r="W1" s="130"/>
      <c r="X1" s="130"/>
      <c r="Y1" s="130"/>
      <c r="Z1" s="130"/>
      <c r="AA1" s="130"/>
      <c r="AB1" s="130"/>
      <c r="AC1" s="130"/>
      <c r="AD1" s="130"/>
      <c r="AE1" s="130"/>
      <c r="AF1" s="130"/>
      <c r="AG1" s="130"/>
      <c r="AH1" s="130"/>
      <c r="AI1" s="130"/>
      <c r="AJ1" s="130"/>
      <c r="AK1" s="130"/>
      <c r="AL1" s="130"/>
      <c r="AM1" s="130"/>
    </row>
    <row r="2" spans="1:39" s="129" customFormat="1" ht="15">
      <c r="A2" s="126"/>
      <c r="B2" s="17" t="s">
        <v>16</v>
      </c>
      <c r="U2" s="130"/>
      <c r="V2" s="130"/>
      <c r="W2" s="130"/>
      <c r="X2" s="130"/>
      <c r="Y2" s="130"/>
      <c r="Z2" s="130"/>
      <c r="AA2" s="130"/>
      <c r="AB2" s="130"/>
      <c r="AC2" s="130"/>
      <c r="AD2" s="130"/>
      <c r="AE2" s="130"/>
      <c r="AF2" s="130"/>
      <c r="AG2" s="130"/>
      <c r="AH2" s="130"/>
      <c r="AI2" s="130"/>
      <c r="AJ2" s="130"/>
      <c r="AK2" s="130"/>
      <c r="AL2" s="130"/>
      <c r="AM2" s="130"/>
    </row>
    <row r="3" spans="2:11" ht="24">
      <c r="B3" s="89" t="s">
        <v>12</v>
      </c>
      <c r="C3" s="75" t="s">
        <v>485</v>
      </c>
      <c r="D3" s="75" t="s">
        <v>518</v>
      </c>
      <c r="E3" s="75" t="s">
        <v>528</v>
      </c>
      <c r="F3" s="75" t="s">
        <v>542</v>
      </c>
      <c r="G3" s="75" t="s">
        <v>577</v>
      </c>
      <c r="H3" s="75" t="s">
        <v>646</v>
      </c>
      <c r="I3" s="75" t="s">
        <v>682</v>
      </c>
      <c r="J3" s="75" t="s">
        <v>695</v>
      </c>
      <c r="K3" s="75" t="s">
        <v>770</v>
      </c>
    </row>
    <row r="4" spans="2:11" ht="12">
      <c r="B4" s="68" t="s">
        <v>486</v>
      </c>
      <c r="C4" s="88">
        <v>649.0896583846123</v>
      </c>
      <c r="D4" s="88">
        <v>319.64466009095395</v>
      </c>
      <c r="E4" s="88">
        <v>472.74128892983384</v>
      </c>
      <c r="F4" s="88">
        <v>-31.61212423380003</v>
      </c>
      <c r="G4" s="88">
        <v>-27.445947383739874</v>
      </c>
      <c r="H4" s="88">
        <v>372.05012488878003</v>
      </c>
      <c r="I4" s="88">
        <v>449.10421649439996</v>
      </c>
      <c r="J4" s="88">
        <v>-157.10376545440505</v>
      </c>
      <c r="K4" s="88">
        <v>838.3803081722169</v>
      </c>
    </row>
    <row r="5" spans="2:11" ht="12">
      <c r="B5" s="186" t="s">
        <v>35</v>
      </c>
      <c r="C5" s="70">
        <v>-349.606002208901</v>
      </c>
      <c r="D5" s="70">
        <v>-182.76498275886314</v>
      </c>
      <c r="E5" s="70">
        <v>-7.4102069994418995</v>
      </c>
      <c r="F5" s="70">
        <v>170.38577461529002</v>
      </c>
      <c r="G5" s="70">
        <v>396.65386977521786</v>
      </c>
      <c r="H5" s="70">
        <v>-343.3630690251471</v>
      </c>
      <c r="I5" s="70">
        <v>240.3049737082897</v>
      </c>
      <c r="J5" s="70">
        <v>342.7884074505869</v>
      </c>
      <c r="K5" s="70">
        <v>-59.31339898355873</v>
      </c>
    </row>
    <row r="6" spans="2:11" ht="12">
      <c r="B6" s="185" t="s">
        <v>431</v>
      </c>
      <c r="C6" s="70">
        <v>1367.083385612932</v>
      </c>
      <c r="D6" s="70">
        <v>867.650278311273</v>
      </c>
      <c r="E6" s="70">
        <v>739.6952761744211</v>
      </c>
      <c r="F6" s="70">
        <v>1048.8781553325948</v>
      </c>
      <c r="G6" s="70">
        <v>731.3164749757998</v>
      </c>
      <c r="H6" s="70">
        <v>1044.1372233692382</v>
      </c>
      <c r="I6" s="70">
        <v>683.6318765295804</v>
      </c>
      <c r="J6" s="70">
        <v>1121.2007463090774</v>
      </c>
      <c r="K6" s="70">
        <v>1096.5804527570106</v>
      </c>
    </row>
    <row r="7" spans="2:11" ht="12">
      <c r="B7" s="185" t="s">
        <v>439</v>
      </c>
      <c r="C7" s="70">
        <v>377.559869555</v>
      </c>
      <c r="D7" s="70">
        <v>436.46139230800003</v>
      </c>
      <c r="E7" s="70">
        <v>494.390799755</v>
      </c>
      <c r="F7" s="70">
        <v>429.382583226</v>
      </c>
      <c r="G7" s="70">
        <v>209.877904062</v>
      </c>
      <c r="H7" s="70">
        <v>463.252005791</v>
      </c>
      <c r="I7" s="70">
        <v>193.53509169400002</v>
      </c>
      <c r="J7" s="70">
        <v>117.443325263</v>
      </c>
      <c r="K7" s="70">
        <v>152.45582929399998</v>
      </c>
    </row>
    <row r="8" spans="2:11" ht="12">
      <c r="B8" s="186" t="s">
        <v>39</v>
      </c>
      <c r="C8" s="191">
        <v>18.448085951935</v>
      </c>
      <c r="D8" s="191">
        <v>19.534949741880002</v>
      </c>
      <c r="E8" s="191">
        <v>26.58191058118501</v>
      </c>
      <c r="F8" s="191">
        <v>13.381771173</v>
      </c>
      <c r="G8" s="191">
        <v>144.9490886</v>
      </c>
      <c r="H8" s="191">
        <v>70.19376667</v>
      </c>
      <c r="I8" s="191">
        <v>-60.982982859532</v>
      </c>
      <c r="J8" s="191">
        <v>87.67902979953215</v>
      </c>
      <c r="K8" s="191">
        <v>89.47527620999995</v>
      </c>
    </row>
    <row r="9" spans="2:11" ht="12">
      <c r="B9" s="189" t="s">
        <v>16</v>
      </c>
      <c r="C9" s="16">
        <v>2062.574997295578</v>
      </c>
      <c r="D9" s="16">
        <v>1460.5262976932438</v>
      </c>
      <c r="E9" s="16">
        <v>1725.999068440998</v>
      </c>
      <c r="F9" s="16">
        <v>1630.4161601130847</v>
      </c>
      <c r="G9" s="16">
        <v>1455.3513900292778</v>
      </c>
      <c r="H9" s="16">
        <v>1606.2700516938712</v>
      </c>
      <c r="I9" s="16">
        <v>1505.593175566738</v>
      </c>
      <c r="J9" s="16">
        <v>1512.0077433677916</v>
      </c>
      <c r="K9" s="16">
        <v>2117.578467449669</v>
      </c>
    </row>
    <row r="10" spans="2:11" ht="12">
      <c r="B10" s="99"/>
      <c r="C10" s="192"/>
      <c r="D10" s="192"/>
      <c r="E10" s="192"/>
      <c r="F10" s="192"/>
      <c r="G10" s="192"/>
      <c r="H10" s="192"/>
      <c r="I10" s="192"/>
      <c r="J10" s="192"/>
      <c r="K10" s="192"/>
    </row>
    <row r="11" spans="2:11" ht="33.75">
      <c r="B11" s="583" t="s">
        <v>804</v>
      </c>
      <c r="C11" s="206">
        <v>-61</v>
      </c>
      <c r="D11" s="206">
        <v>-81</v>
      </c>
      <c r="E11" s="206">
        <v>291</v>
      </c>
      <c r="F11" s="206">
        <v>61</v>
      </c>
      <c r="G11" s="437">
        <v>3</v>
      </c>
      <c r="H11" s="206">
        <v>-55</v>
      </c>
      <c r="I11" s="437">
        <v>90</v>
      </c>
      <c r="J11" s="437">
        <v>-157</v>
      </c>
      <c r="K11" s="437">
        <v>-6</v>
      </c>
    </row>
    <row r="12" spans="2:68" ht="15" customHeight="1">
      <c r="B12" s="788" t="s">
        <v>417</v>
      </c>
      <c r="C12" s="787"/>
      <c r="D12" s="787"/>
      <c r="E12" s="787"/>
      <c r="F12" s="787"/>
      <c r="G12" s="787"/>
      <c r="H12" s="787"/>
      <c r="I12" s="787"/>
      <c r="J12" s="787"/>
      <c r="K12" s="574"/>
      <c r="L12" s="574"/>
      <c r="M12" s="574"/>
      <c r="N12" s="574"/>
      <c r="O12" s="574"/>
      <c r="P12" s="574"/>
      <c r="Q12" s="574"/>
      <c r="R12" s="574"/>
      <c r="S12" s="574"/>
      <c r="T12" s="574"/>
      <c r="U12" s="574"/>
      <c r="V12" s="574"/>
      <c r="W12" s="574"/>
      <c r="X12" s="574"/>
      <c r="Y12" s="574"/>
      <c r="Z12" s="574"/>
      <c r="AA12" s="574"/>
      <c r="AB12" s="574"/>
      <c r="AC12" s="574"/>
      <c r="AD12" s="574"/>
      <c r="AE12" s="574"/>
      <c r="AF12" s="574"/>
      <c r="AG12" s="574"/>
      <c r="AH12" s="574"/>
      <c r="AI12" s="574"/>
      <c r="AJ12" s="574"/>
      <c r="AK12" s="574"/>
      <c r="AL12" s="574"/>
      <c r="AM12" s="574"/>
      <c r="AN12" s="574"/>
      <c r="AO12" s="574"/>
      <c r="AP12" s="574"/>
      <c r="AQ12" s="574"/>
      <c r="AR12" s="574"/>
      <c r="AS12" s="574"/>
      <c r="AT12" s="574"/>
      <c r="AU12" s="574"/>
      <c r="AV12" s="574"/>
      <c r="AW12" s="574"/>
      <c r="AX12" s="574"/>
      <c r="AY12" s="574"/>
      <c r="AZ12" s="574"/>
      <c r="BA12" s="574"/>
      <c r="BB12" s="574"/>
      <c r="BC12" s="574"/>
      <c r="BD12" s="574"/>
      <c r="BE12" s="574"/>
      <c r="BF12" s="574"/>
      <c r="BG12" s="574"/>
      <c r="BH12" s="574"/>
      <c r="BI12" s="574"/>
      <c r="BJ12" s="574"/>
      <c r="BK12" s="574"/>
      <c r="BL12" s="574"/>
      <c r="BM12" s="574"/>
      <c r="BN12" s="574"/>
      <c r="BO12" s="574"/>
      <c r="BP12" s="574"/>
    </row>
    <row r="13" spans="2:68" ht="24.75" customHeight="1">
      <c r="B13" s="786" t="s">
        <v>803</v>
      </c>
      <c r="C13" s="787"/>
      <c r="D13" s="787"/>
      <c r="E13" s="787"/>
      <c r="F13" s="787"/>
      <c r="G13" s="787"/>
      <c r="H13" s="787"/>
      <c r="I13" s="787"/>
      <c r="J13" s="787"/>
      <c r="K13" s="787"/>
      <c r="L13" s="2"/>
      <c r="M13" s="2"/>
      <c r="N13" s="2"/>
      <c r="O13" s="2"/>
      <c r="P13" s="459"/>
      <c r="Q13" s="459"/>
      <c r="R13" s="459"/>
      <c r="S13" s="459"/>
      <c r="T13" s="459"/>
      <c r="U13" s="459"/>
      <c r="V13" s="459"/>
      <c r="W13" s="459"/>
      <c r="X13" s="459"/>
      <c r="Y13" s="459"/>
      <c r="Z13" s="459"/>
      <c r="AA13" s="459"/>
      <c r="AB13" s="459"/>
      <c r="AC13" s="459"/>
      <c r="AD13" s="459"/>
      <c r="AE13" s="459"/>
      <c r="AF13" s="459"/>
      <c r="AG13" s="459"/>
      <c r="AH13" s="459"/>
      <c r="AI13" s="459"/>
      <c r="AJ13" s="459"/>
      <c r="AK13" s="459"/>
      <c r="AL13" s="459"/>
      <c r="AM13" s="459"/>
      <c r="AN13" s="459"/>
      <c r="AO13" s="459"/>
      <c r="AP13" s="459"/>
      <c r="AQ13" s="459"/>
      <c r="AR13" s="459"/>
      <c r="AS13" s="459"/>
      <c r="AT13" s="459"/>
      <c r="AU13" s="459"/>
      <c r="AV13" s="459"/>
      <c r="AW13" s="459"/>
      <c r="AX13" s="459"/>
      <c r="AY13" s="459"/>
      <c r="AZ13" s="459"/>
      <c r="BA13" s="459"/>
      <c r="BB13" s="459"/>
      <c r="BC13" s="459"/>
      <c r="BD13" s="459"/>
      <c r="BE13" s="459"/>
      <c r="BF13" s="459"/>
      <c r="BG13" s="459"/>
      <c r="BH13" s="459"/>
      <c r="BI13" s="459"/>
      <c r="BJ13" s="459"/>
      <c r="BK13" s="459"/>
      <c r="BL13" s="459"/>
      <c r="BM13" s="459"/>
      <c r="BN13" s="459"/>
      <c r="BO13" s="459"/>
      <c r="BP13" s="459"/>
    </row>
    <row r="14" spans="2:68" ht="13.5" customHeight="1">
      <c r="B14" s="788" t="s">
        <v>805</v>
      </c>
      <c r="C14" s="787"/>
      <c r="D14" s="787"/>
      <c r="E14" s="787"/>
      <c r="F14" s="787"/>
      <c r="G14" s="787"/>
      <c r="H14" s="787"/>
      <c r="I14" s="787"/>
      <c r="J14" s="787"/>
      <c r="K14" s="574"/>
      <c r="L14" s="574"/>
      <c r="M14" s="574"/>
      <c r="N14" s="574"/>
      <c r="O14" s="574"/>
      <c r="P14" s="574"/>
      <c r="Q14" s="574"/>
      <c r="R14" s="574"/>
      <c r="S14" s="574"/>
      <c r="T14" s="574"/>
      <c r="U14" s="574"/>
      <c r="V14" s="574"/>
      <c r="W14" s="574"/>
      <c r="X14" s="574"/>
      <c r="Y14" s="574"/>
      <c r="Z14" s="574"/>
      <c r="AA14" s="574"/>
      <c r="AB14" s="574"/>
      <c r="AC14" s="574"/>
      <c r="AD14" s="574"/>
      <c r="AE14" s="574"/>
      <c r="AF14" s="574"/>
      <c r="AG14" s="574"/>
      <c r="AH14" s="574"/>
      <c r="AI14" s="574"/>
      <c r="AJ14" s="574"/>
      <c r="AK14" s="574"/>
      <c r="AL14" s="574"/>
      <c r="AM14" s="574"/>
      <c r="AN14" s="574"/>
      <c r="AO14" s="574"/>
      <c r="AP14" s="574"/>
      <c r="AQ14" s="574"/>
      <c r="AR14" s="574"/>
      <c r="AS14" s="574"/>
      <c r="AT14" s="574"/>
      <c r="AU14" s="574"/>
      <c r="AV14" s="574"/>
      <c r="AW14" s="574"/>
      <c r="AX14" s="574"/>
      <c r="AY14" s="574"/>
      <c r="AZ14" s="574"/>
      <c r="BA14" s="574"/>
      <c r="BB14" s="574"/>
      <c r="BC14" s="574"/>
      <c r="BD14" s="574"/>
      <c r="BE14" s="574"/>
      <c r="BF14" s="574"/>
      <c r="BG14" s="574"/>
      <c r="BH14" s="574"/>
      <c r="BI14" s="574"/>
      <c r="BJ14" s="574"/>
      <c r="BK14" s="574"/>
      <c r="BL14" s="574"/>
      <c r="BM14" s="574"/>
      <c r="BN14" s="574"/>
      <c r="BO14" s="574"/>
      <c r="BP14" s="574"/>
    </row>
    <row r="15" ht="12" customHeight="1"/>
    <row r="16" spans="1:14" ht="15">
      <c r="A16" s="126"/>
      <c r="B16" s="17" t="s">
        <v>34</v>
      </c>
      <c r="C16" s="129"/>
      <c r="D16" s="129"/>
      <c r="E16" s="129"/>
      <c r="F16" s="129"/>
      <c r="G16" s="129"/>
      <c r="H16" s="129"/>
      <c r="I16" s="129"/>
      <c r="J16" s="129"/>
      <c r="K16" s="129"/>
      <c r="L16" s="129"/>
      <c r="M16" s="129"/>
      <c r="N16" s="129"/>
    </row>
    <row r="17" spans="1:14" ht="15">
      <c r="A17" s="126"/>
      <c r="B17" s="17" t="s">
        <v>15</v>
      </c>
      <c r="C17" s="129"/>
      <c r="D17" s="129"/>
      <c r="E17" s="129"/>
      <c r="F17" s="129"/>
      <c r="G17" s="129"/>
      <c r="H17" s="129"/>
      <c r="I17" s="129"/>
      <c r="J17" s="129"/>
      <c r="K17" s="129"/>
      <c r="L17" s="129"/>
      <c r="M17" s="129"/>
      <c r="N17" s="129"/>
    </row>
    <row r="18" spans="2:11" ht="24">
      <c r="B18" s="89" t="s">
        <v>12</v>
      </c>
      <c r="C18" s="75" t="s">
        <v>736</v>
      </c>
      <c r="D18" s="75" t="s">
        <v>518</v>
      </c>
      <c r="E18" s="75" t="s">
        <v>528</v>
      </c>
      <c r="F18" s="75" t="s">
        <v>542</v>
      </c>
      <c r="G18" s="75" t="s">
        <v>577</v>
      </c>
      <c r="H18" s="75" t="s">
        <v>646</v>
      </c>
      <c r="I18" s="75" t="s">
        <v>682</v>
      </c>
      <c r="J18" s="75" t="s">
        <v>695</v>
      </c>
      <c r="K18" s="75" t="s">
        <v>770</v>
      </c>
    </row>
    <row r="19" spans="2:11" ht="12">
      <c r="B19" s="113" t="s">
        <v>292</v>
      </c>
      <c r="C19" s="15">
        <v>282.49019526351697</v>
      </c>
      <c r="D19" s="15">
        <v>430.36639211620997</v>
      </c>
      <c r="E19" s="15">
        <v>137.298591778461</v>
      </c>
      <c r="F19" s="15">
        <v>317.179019018532</v>
      </c>
      <c r="G19" s="15">
        <v>136.327806530464</v>
      </c>
      <c r="H19" s="15">
        <v>298.087569406908</v>
      </c>
      <c r="I19" s="15">
        <v>168.13014176714</v>
      </c>
      <c r="J19" s="15">
        <v>447.59023615198805</v>
      </c>
      <c r="K19" s="15">
        <v>231.90962111</v>
      </c>
    </row>
    <row r="20" spans="2:11" ht="12">
      <c r="B20" s="93" t="s">
        <v>293</v>
      </c>
      <c r="C20" s="15">
        <v>691.65704719117</v>
      </c>
      <c r="D20" s="15">
        <v>765.3539249650901</v>
      </c>
      <c r="E20" s="15">
        <v>547.1383170823681</v>
      </c>
      <c r="F20" s="15">
        <v>560.734751815438</v>
      </c>
      <c r="G20" s="15">
        <v>514.067746760603</v>
      </c>
      <c r="H20" s="15">
        <v>593.829085109273</v>
      </c>
      <c r="I20" s="15">
        <v>496.01068847182796</v>
      </c>
      <c r="J20" s="15">
        <v>575.482309407365</v>
      </c>
      <c r="K20" s="15">
        <v>523.4950332221999</v>
      </c>
    </row>
    <row r="21" spans="2:11" ht="12">
      <c r="B21" s="93" t="s">
        <v>36</v>
      </c>
      <c r="C21" s="15">
        <v>1824.9862309919208</v>
      </c>
      <c r="D21" s="15">
        <v>2062.827399020908</v>
      </c>
      <c r="E21" s="15">
        <v>1941.86244803694</v>
      </c>
      <c r="F21" s="15">
        <v>2210.324728258365</v>
      </c>
      <c r="G21" s="15">
        <v>1923.00788834025</v>
      </c>
      <c r="H21" s="15">
        <v>2048.76694294458</v>
      </c>
      <c r="I21" s="15">
        <v>2035.7235941531999</v>
      </c>
      <c r="J21" s="15">
        <v>2074.608855373022</v>
      </c>
      <c r="K21" s="15">
        <v>1794.390404918295</v>
      </c>
    </row>
    <row r="22" spans="2:11" ht="14.25" customHeight="1">
      <c r="B22" s="201" t="s">
        <v>455</v>
      </c>
      <c r="C22" s="114">
        <v>38</v>
      </c>
      <c r="D22" s="114">
        <v>55</v>
      </c>
      <c r="E22" s="114">
        <v>39</v>
      </c>
      <c r="F22" s="114">
        <v>225</v>
      </c>
      <c r="G22" s="114">
        <v>24.217</v>
      </c>
      <c r="H22" s="114">
        <v>5.057</v>
      </c>
      <c r="I22" s="114">
        <v>12.472</v>
      </c>
      <c r="J22" s="114">
        <v>186.54030782999996</v>
      </c>
      <c r="K22" s="114">
        <v>12.29595516</v>
      </c>
    </row>
    <row r="23" spans="2:11" ht="24">
      <c r="B23" s="94" t="s">
        <v>294</v>
      </c>
      <c r="C23" s="115">
        <v>2352.891928774742</v>
      </c>
      <c r="D23" s="115">
        <v>2444.052532411627</v>
      </c>
      <c r="E23" s="115">
        <v>2349.882663307344</v>
      </c>
      <c r="F23" s="115">
        <v>2570.244735466686</v>
      </c>
      <c r="G23" s="115">
        <v>2628.227505526641</v>
      </c>
      <c r="H23" s="115">
        <v>2846.5461683598596</v>
      </c>
      <c r="I23" s="115">
        <v>2627.9102267183653</v>
      </c>
      <c r="J23" s="115">
        <v>2755.678631478895</v>
      </c>
      <c r="K23" s="115">
        <v>2705.155021730346</v>
      </c>
    </row>
    <row r="24" spans="2:11" ht="12">
      <c r="B24" s="116" t="s">
        <v>295</v>
      </c>
      <c r="C24" s="114">
        <v>1287.506219589102</v>
      </c>
      <c r="D24" s="114">
        <v>1377.359781914613</v>
      </c>
      <c r="E24" s="114">
        <v>1365.678720090399</v>
      </c>
      <c r="F24" s="114">
        <v>1429.25362507116</v>
      </c>
      <c r="G24" s="114">
        <v>1410.415342900591</v>
      </c>
      <c r="H24" s="114">
        <v>1508.684693768635</v>
      </c>
      <c r="I24" s="114">
        <v>1498.2399031357131</v>
      </c>
      <c r="J24" s="114">
        <v>1537.419038218247</v>
      </c>
      <c r="K24" s="114">
        <v>1482.8793258328349</v>
      </c>
    </row>
    <row r="25" spans="2:11" ht="12">
      <c r="B25" s="116" t="s">
        <v>296</v>
      </c>
      <c r="C25" s="114">
        <v>553.015574618436</v>
      </c>
      <c r="D25" s="114">
        <v>580.940211337129</v>
      </c>
      <c r="E25" s="114">
        <v>518.594151700289</v>
      </c>
      <c r="F25" s="114">
        <v>601.879390535741</v>
      </c>
      <c r="G25" s="114">
        <v>501.218322442059</v>
      </c>
      <c r="H25" s="114">
        <v>783.607156407306</v>
      </c>
      <c r="I25" s="114">
        <v>577.048404204324</v>
      </c>
      <c r="J25" s="114">
        <v>664.68576659907</v>
      </c>
      <c r="K25" s="114">
        <v>683.460727846488</v>
      </c>
    </row>
    <row r="26" spans="2:11" ht="12">
      <c r="B26" s="94" t="s">
        <v>439</v>
      </c>
      <c r="C26" s="114">
        <v>422.366533255</v>
      </c>
      <c r="D26" s="114">
        <v>432.105074439</v>
      </c>
      <c r="E26" s="114">
        <v>423.633464342</v>
      </c>
      <c r="F26" s="114">
        <v>428.770099392</v>
      </c>
      <c r="G26" s="114">
        <v>484.87377690799997</v>
      </c>
      <c r="H26" s="114">
        <v>487.017136835</v>
      </c>
      <c r="I26" s="114">
        <v>448.78869095899995</v>
      </c>
      <c r="J26" s="114">
        <v>427.39157178</v>
      </c>
      <c r="K26" s="114">
        <v>434.71182895100003</v>
      </c>
    </row>
    <row r="27" spans="2:11" ht="12">
      <c r="B27" s="117" t="s">
        <v>297</v>
      </c>
      <c r="C27" s="118">
        <v>5574.39193547635</v>
      </c>
      <c r="D27" s="118">
        <v>6134.705322952836</v>
      </c>
      <c r="E27" s="118">
        <v>5399.815484547113</v>
      </c>
      <c r="F27" s="118">
        <v>6087.253333951021</v>
      </c>
      <c r="G27" s="118">
        <v>5686.504724065958</v>
      </c>
      <c r="H27" s="118">
        <v>6274.246902655621</v>
      </c>
      <c r="I27" s="118">
        <v>5776.563342069533</v>
      </c>
      <c r="J27" s="118">
        <v>6280.75160419127</v>
      </c>
      <c r="K27" s="118">
        <v>5689.661909931841</v>
      </c>
    </row>
    <row r="28" spans="2:11" ht="12">
      <c r="B28" s="200" t="s">
        <v>298</v>
      </c>
      <c r="C28" s="119">
        <v>-1325.586515734486</v>
      </c>
      <c r="D28" s="119">
        <v>-1463.453828304753</v>
      </c>
      <c r="E28" s="119">
        <v>-1370.510694549381</v>
      </c>
      <c r="F28" s="119">
        <v>-1359.485625247395</v>
      </c>
      <c r="G28" s="119">
        <v>-1496.2420997377899</v>
      </c>
      <c r="H28" s="119">
        <v>-1459.84334969155</v>
      </c>
      <c r="I28" s="119">
        <v>-1264.565866485439</v>
      </c>
      <c r="J28" s="119">
        <v>-1433.006346297328</v>
      </c>
      <c r="K28" s="119">
        <v>-1398.0907535673148</v>
      </c>
    </row>
    <row r="29" spans="2:11" ht="12">
      <c r="B29" s="117" t="s">
        <v>15</v>
      </c>
      <c r="C29" s="118">
        <v>4248.805419741864</v>
      </c>
      <c r="D29" s="118">
        <v>4671.251494648082</v>
      </c>
      <c r="E29" s="118">
        <v>4029.304789997732</v>
      </c>
      <c r="F29" s="118">
        <v>4727.767708703626</v>
      </c>
      <c r="G29" s="118">
        <v>4190.262624328168</v>
      </c>
      <c r="H29" s="118">
        <v>4814.403552964068</v>
      </c>
      <c r="I29" s="118">
        <v>4511.997475584094</v>
      </c>
      <c r="J29" s="118">
        <v>4847.745257893943</v>
      </c>
      <c r="K29" s="118">
        <v>4291.571156364526</v>
      </c>
    </row>
    <row r="30" spans="2:11" ht="12">
      <c r="B30" s="201" t="s">
        <v>331</v>
      </c>
      <c r="C30" s="114">
        <v>2093.685668736251</v>
      </c>
      <c r="D30" s="114">
        <v>2453.8083285409284</v>
      </c>
      <c r="E30" s="114">
        <v>1985.7461424933508</v>
      </c>
      <c r="F30" s="114">
        <v>2355.7564367663854</v>
      </c>
      <c r="G30" s="114">
        <v>1919.6146829724019</v>
      </c>
      <c r="H30" s="114">
        <v>2115.987324528537</v>
      </c>
      <c r="I30" s="114">
        <v>2035.4085348698018</v>
      </c>
      <c r="J30" s="114">
        <v>2149.063065386158</v>
      </c>
      <c r="K30" s="114">
        <v>1764.0151441601138</v>
      </c>
    </row>
    <row r="31" spans="2:11" ht="12">
      <c r="B31" s="201" t="s">
        <v>332</v>
      </c>
      <c r="C31" s="114">
        <v>820.8423494149451</v>
      </c>
      <c r="D31" s="114">
        <v>885.12476662684</v>
      </c>
      <c r="E31" s="114">
        <v>839.7624907161721</v>
      </c>
      <c r="F31" s="114">
        <v>907.8417548810021</v>
      </c>
      <c r="G31" s="114">
        <v>895.03232675591</v>
      </c>
      <c r="H31" s="114">
        <v>988.4454206625201</v>
      </c>
      <c r="I31" s="114">
        <v>996.1285907855361</v>
      </c>
      <c r="J31" s="114">
        <v>971.2281318925349</v>
      </c>
      <c r="K31" s="114">
        <v>939.3169525775369</v>
      </c>
    </row>
    <row r="32" spans="2:11" ht="11.25" customHeight="1">
      <c r="B32" s="201" t="s">
        <v>454</v>
      </c>
      <c r="C32" s="114">
        <v>247.57968499529997</v>
      </c>
      <c r="D32" s="114">
        <v>262.5058648759</v>
      </c>
      <c r="E32" s="114">
        <v>266.43749094220004</v>
      </c>
      <c r="F32" s="114">
        <v>284.5544382848</v>
      </c>
      <c r="G32" s="114">
        <v>316.5555102186</v>
      </c>
      <c r="H32" s="114">
        <v>348.91317236599997</v>
      </c>
      <c r="I32" s="114">
        <v>330.23059184219994</v>
      </c>
      <c r="J32" s="114">
        <v>287.521158151</v>
      </c>
      <c r="K32" s="114">
        <v>281.66330204490004</v>
      </c>
    </row>
  </sheetData>
  <sheetProtection/>
  <mergeCells count="3">
    <mergeCell ref="B13:K13"/>
    <mergeCell ref="B12:J12"/>
    <mergeCell ref="B14:J14"/>
  </mergeCells>
  <printOptions horizontalCentered="1"/>
  <pageMargins left="0.3937007874015748" right="0.7086614173228347" top="0.8661417322834646" bottom="0.5511811023622047" header="0.31496062992125984" footer="0.31496062992125984"/>
  <pageSetup fitToHeight="1" fitToWidth="1" horizontalDpi="600" verticalDpi="600" orientation="landscape" paperSize="9" scale="24" r:id="rId1"/>
  <headerFooter alignWithMargins="0">
    <oddFooter>&amp;L&amp;F&amp;C&amp;D&amp;R&amp;P</oddFooter>
  </headerFooter>
</worksheet>
</file>

<file path=xl/worksheets/sheet8.xml><?xml version="1.0" encoding="utf-8"?>
<worksheet xmlns="http://schemas.openxmlformats.org/spreadsheetml/2006/main" xmlns:r="http://schemas.openxmlformats.org/officeDocument/2006/relationships">
  <dimension ref="A1:AL26"/>
  <sheetViews>
    <sheetView showGridLines="0" zoomScalePageLayoutView="0" workbookViewId="0" topLeftCell="A1">
      <selection activeCell="A32" sqref="A32"/>
    </sheetView>
  </sheetViews>
  <sheetFormatPr defaultColWidth="9.140625" defaultRowHeight="12.75"/>
  <cols>
    <col min="1" max="1" width="27.140625" style="3" bestFit="1" customWidth="1"/>
    <col min="2" max="16384" width="9.140625" style="3" customWidth="1"/>
  </cols>
  <sheetData>
    <row r="1" ht="15">
      <c r="A1" s="48" t="s">
        <v>45</v>
      </c>
    </row>
    <row r="2" ht="12.75">
      <c r="A2" s="19"/>
    </row>
    <row r="3" spans="1:10" ht="12.75">
      <c r="A3" s="7"/>
      <c r="B3" s="20" t="s">
        <v>52</v>
      </c>
      <c r="C3" s="20" t="s">
        <v>53</v>
      </c>
      <c r="D3" s="20" t="s">
        <v>2</v>
      </c>
      <c r="E3" s="20" t="s">
        <v>1</v>
      </c>
      <c r="F3" s="20" t="s">
        <v>52</v>
      </c>
      <c r="G3" s="20" t="s">
        <v>53</v>
      </c>
      <c r="H3" s="20" t="s">
        <v>2</v>
      </c>
      <c r="I3" s="20" t="s">
        <v>1</v>
      </c>
      <c r="J3" s="20" t="s">
        <v>52</v>
      </c>
    </row>
    <row r="4" spans="1:10" ht="12.75">
      <c r="A4" s="8" t="s">
        <v>12</v>
      </c>
      <c r="B4" s="4" t="s">
        <v>480</v>
      </c>
      <c r="C4" s="4">
        <v>2017</v>
      </c>
      <c r="D4" s="4">
        <v>2017</v>
      </c>
      <c r="E4" s="4">
        <v>2017</v>
      </c>
      <c r="F4" s="4">
        <v>2018</v>
      </c>
      <c r="G4" s="4">
        <v>2018</v>
      </c>
      <c r="H4" s="4">
        <v>2018</v>
      </c>
      <c r="I4" s="4">
        <v>2018</v>
      </c>
      <c r="J4" s="4">
        <v>2019</v>
      </c>
    </row>
    <row r="5" spans="1:10" ht="12.75">
      <c r="A5" s="87" t="s">
        <v>46</v>
      </c>
      <c r="B5" s="9">
        <v>-3021.62214134013</v>
      </c>
      <c r="C5" s="9">
        <v>-2981.353563124385</v>
      </c>
      <c r="D5" s="9">
        <v>-2874.654104542448</v>
      </c>
      <c r="E5" s="9">
        <v>-2977.9386620919277</v>
      </c>
      <c r="F5" s="9">
        <v>-3037.4553742114404</v>
      </c>
      <c r="G5" s="9">
        <v>-3036.646532927246</v>
      </c>
      <c r="H5" s="9">
        <v>-3070.583693916964</v>
      </c>
      <c r="I5" s="9">
        <v>-2790.587770256728</v>
      </c>
      <c r="J5" s="9">
        <v>-3129.4374847098757</v>
      </c>
    </row>
    <row r="6" spans="1:10" ht="12.75">
      <c r="A6" s="87" t="s">
        <v>47</v>
      </c>
      <c r="B6" s="9">
        <v>-77.945469405071</v>
      </c>
      <c r="C6" s="9">
        <v>-60.763552902031996</v>
      </c>
      <c r="D6" s="9">
        <v>-41.160635705714</v>
      </c>
      <c r="E6" s="9">
        <v>-41.266742841289</v>
      </c>
      <c r="F6" s="9">
        <v>-35.000512391941</v>
      </c>
      <c r="G6" s="9">
        <v>-34.87396729561699</v>
      </c>
      <c r="H6" s="9">
        <v>-39.04877397044199</v>
      </c>
      <c r="I6" s="9">
        <v>-141.94470022411602</v>
      </c>
      <c r="J6" s="9">
        <v>-25.4387361044</v>
      </c>
    </row>
    <row r="7" spans="1:10" ht="12.75">
      <c r="A7" s="87" t="s">
        <v>48</v>
      </c>
      <c r="B7" s="9">
        <v>-345.11556344485496</v>
      </c>
      <c r="C7" s="9">
        <v>-336.67706393293196</v>
      </c>
      <c r="D7" s="9">
        <v>-332.21456655432496</v>
      </c>
      <c r="E7" s="9">
        <v>-339.7932851061121</v>
      </c>
      <c r="F7" s="9">
        <v>-304.13061821572694</v>
      </c>
      <c r="G7" s="9">
        <v>-335.55802270425295</v>
      </c>
      <c r="H7" s="9">
        <v>-330.869347541532</v>
      </c>
      <c r="I7" s="9">
        <v>-292.19273265354394</v>
      </c>
      <c r="J7" s="9">
        <v>-326.871893766793</v>
      </c>
    </row>
    <row r="8" spans="1:10" ht="12.75">
      <c r="A8" s="83" t="s">
        <v>49</v>
      </c>
      <c r="B8" s="85">
        <v>-145.659602357522</v>
      </c>
      <c r="C8" s="85">
        <v>-154.108300293228</v>
      </c>
      <c r="D8" s="85">
        <v>-130.454336815109</v>
      </c>
      <c r="E8" s="85">
        <v>-164.094703129053</v>
      </c>
      <c r="F8" s="85">
        <v>-139.662987492388</v>
      </c>
      <c r="G8" s="85">
        <v>-140.242679872287</v>
      </c>
      <c r="H8" s="85">
        <v>-118.051054357164</v>
      </c>
      <c r="I8" s="85">
        <v>-156.933520814069</v>
      </c>
      <c r="J8" s="85">
        <v>-150.94078022809398</v>
      </c>
    </row>
    <row r="9" spans="1:10" ht="12.75">
      <c r="A9" s="45" t="s">
        <v>50</v>
      </c>
      <c r="B9" s="31">
        <v>-3590.342776547578</v>
      </c>
      <c r="C9" s="31">
        <v>-3532.9024802525773</v>
      </c>
      <c r="D9" s="31">
        <v>-3378.4836436175956</v>
      </c>
      <c r="E9" s="31">
        <v>-3523.0933931683817</v>
      </c>
      <c r="F9" s="31">
        <v>-3516.249492311496</v>
      </c>
      <c r="G9" s="31">
        <v>-3547.321202799403</v>
      </c>
      <c r="H9" s="31">
        <v>-3558.5528697861023</v>
      </c>
      <c r="I9" s="31">
        <v>-3381.658723948457</v>
      </c>
      <c r="J9" s="31">
        <v>-3632.688894809163</v>
      </c>
    </row>
    <row r="10" spans="1:10" ht="12.75">
      <c r="A10" s="93" t="s">
        <v>51</v>
      </c>
      <c r="B10" s="93"/>
      <c r="C10" s="93"/>
      <c r="D10" s="93"/>
      <c r="E10" s="93"/>
      <c r="F10" s="93"/>
      <c r="G10" s="93"/>
      <c r="H10" s="93"/>
      <c r="I10" s="93"/>
      <c r="J10" s="93"/>
    </row>
    <row r="13" ht="15.75">
      <c r="A13" s="13" t="s">
        <v>54</v>
      </c>
    </row>
    <row r="14" ht="12.75">
      <c r="A14" s="19"/>
    </row>
    <row r="15" spans="1:10" ht="12.75">
      <c r="A15" s="7"/>
      <c r="B15" s="20" t="s">
        <v>52</v>
      </c>
      <c r="C15" s="20" t="s">
        <v>53</v>
      </c>
      <c r="D15" s="20" t="s">
        <v>2</v>
      </c>
      <c r="E15" s="20" t="s">
        <v>1</v>
      </c>
      <c r="F15" s="20" t="s">
        <v>52</v>
      </c>
      <c r="G15" s="20" t="s">
        <v>53</v>
      </c>
      <c r="H15" s="20" t="s">
        <v>2</v>
      </c>
      <c r="I15" s="20" t="s">
        <v>1</v>
      </c>
      <c r="J15" s="20" t="s">
        <v>52</v>
      </c>
    </row>
    <row r="16" spans="1:10" ht="12.75">
      <c r="A16" s="8" t="s">
        <v>12</v>
      </c>
      <c r="B16" s="4" t="s">
        <v>480</v>
      </c>
      <c r="C16" s="4">
        <v>2017</v>
      </c>
      <c r="D16" s="4">
        <v>2017</v>
      </c>
      <c r="E16" s="4">
        <v>2017</v>
      </c>
      <c r="F16" s="4">
        <v>2018</v>
      </c>
      <c r="G16" s="4">
        <v>2018</v>
      </c>
      <c r="H16" s="4">
        <v>2018</v>
      </c>
      <c r="I16" s="4">
        <v>2018</v>
      </c>
      <c r="J16" s="4">
        <v>2019</v>
      </c>
    </row>
    <row r="17" spans="1:10" ht="12.75">
      <c r="A17" s="87" t="s">
        <v>806</v>
      </c>
      <c r="B17" s="183">
        <v>-392.55288518928495</v>
      </c>
      <c r="C17" s="183">
        <v>-454.038875898593</v>
      </c>
      <c r="D17" s="183">
        <v>-406.70985075781994</v>
      </c>
      <c r="E17" s="183">
        <v>-390.25722103092295</v>
      </c>
      <c r="F17" s="183">
        <v>-402.284313566784</v>
      </c>
      <c r="G17" s="183">
        <v>-429.90553492255</v>
      </c>
      <c r="H17" s="183">
        <v>-379.688901793788</v>
      </c>
      <c r="I17" s="183">
        <v>-392.48153682315797</v>
      </c>
      <c r="J17" s="183">
        <v>-166.00052406596598</v>
      </c>
    </row>
    <row r="18" spans="1:10" ht="12.75">
      <c r="A18" s="87" t="s">
        <v>55</v>
      </c>
      <c r="B18" s="183">
        <v>-794.4162695449509</v>
      </c>
      <c r="C18" s="183">
        <v>-862.141676767544</v>
      </c>
      <c r="D18" s="183">
        <v>-763.299588505755</v>
      </c>
      <c r="E18" s="183">
        <v>-1059.2056223297532</v>
      </c>
      <c r="F18" s="183">
        <v>-812.6656005160501</v>
      </c>
      <c r="G18" s="183">
        <v>-823.713733178908</v>
      </c>
      <c r="H18" s="183">
        <v>-746.286397022501</v>
      </c>
      <c r="I18" s="183">
        <v>-994.1190987277399</v>
      </c>
      <c r="J18" s="183">
        <v>-803.1928922409229</v>
      </c>
    </row>
    <row r="19" spans="1:10" ht="12.75">
      <c r="A19" s="87" t="s">
        <v>56</v>
      </c>
      <c r="B19" s="183">
        <v>-104.011931740341</v>
      </c>
      <c r="C19" s="183">
        <v>-110.592899646194</v>
      </c>
      <c r="D19" s="183">
        <v>-82.08095200018501</v>
      </c>
      <c r="E19" s="183">
        <v>-90.67727414089799</v>
      </c>
      <c r="F19" s="183">
        <v>-97.78880701237</v>
      </c>
      <c r="G19" s="183">
        <v>-109.91281364960601</v>
      </c>
      <c r="H19" s="183">
        <v>-74.645004357403</v>
      </c>
      <c r="I19" s="183">
        <v>-112.071301639724</v>
      </c>
      <c r="J19" s="183">
        <v>-108.280371282753</v>
      </c>
    </row>
    <row r="20" spans="1:10" ht="12.75">
      <c r="A20" s="87" t="s">
        <v>57</v>
      </c>
      <c r="B20" s="183">
        <v>-146.51600685757398</v>
      </c>
      <c r="C20" s="183">
        <v>-181.398032273841</v>
      </c>
      <c r="D20" s="183">
        <v>-324.010493053924</v>
      </c>
      <c r="E20" s="183">
        <v>-190.112288527015</v>
      </c>
      <c r="F20" s="183">
        <v>-165.27917193727</v>
      </c>
      <c r="G20" s="183">
        <v>-172.23911962808901</v>
      </c>
      <c r="H20" s="183">
        <v>-163.992055087777</v>
      </c>
      <c r="I20" s="183">
        <v>-229.016690008779</v>
      </c>
      <c r="J20" s="183">
        <v>-158.455625202005</v>
      </c>
    </row>
    <row r="21" spans="1:10" ht="12.75">
      <c r="A21" s="87" t="s">
        <v>58</v>
      </c>
      <c r="B21" s="183">
        <v>-50.067153156462</v>
      </c>
      <c r="C21" s="183">
        <v>-70.514119556212</v>
      </c>
      <c r="D21" s="183">
        <v>-63.212246875557994</v>
      </c>
      <c r="E21" s="183">
        <v>-117.387578895542</v>
      </c>
      <c r="F21" s="183">
        <v>-56.914460843519</v>
      </c>
      <c r="G21" s="183">
        <v>-61.614035176836</v>
      </c>
      <c r="H21" s="183">
        <v>-61.545456813664</v>
      </c>
      <c r="I21" s="183">
        <v>-106.089507593702</v>
      </c>
      <c r="J21" s="183">
        <v>-51.293736779102</v>
      </c>
    </row>
    <row r="22" spans="1:10" ht="12.75">
      <c r="A22" s="87" t="s">
        <v>59</v>
      </c>
      <c r="B22" s="183">
        <v>-135.285096451844</v>
      </c>
      <c r="C22" s="183">
        <v>-134.26853106866398</v>
      </c>
      <c r="D22" s="183">
        <v>-131.41070254058098</v>
      </c>
      <c r="E22" s="183">
        <v>-147.579183663213</v>
      </c>
      <c r="F22" s="183">
        <v>-135.878122953421</v>
      </c>
      <c r="G22" s="183">
        <v>-157.472127111905</v>
      </c>
      <c r="H22" s="183">
        <v>-158.536128176836</v>
      </c>
      <c r="I22" s="183">
        <v>-171.454024652188</v>
      </c>
      <c r="J22" s="183">
        <v>-174.23343590785998</v>
      </c>
    </row>
    <row r="23" spans="1:10" ht="12.75">
      <c r="A23" s="83" t="s">
        <v>60</v>
      </c>
      <c r="B23" s="184">
        <v>-34.417783950722225</v>
      </c>
      <c r="C23" s="184">
        <v>71.88301896440524</v>
      </c>
      <c r="D23" s="184">
        <v>51.80732516674756</v>
      </c>
      <c r="E23" s="184">
        <v>165.07038043140307</v>
      </c>
      <c r="F23" s="184">
        <v>-61.811953138289624</v>
      </c>
      <c r="G23" s="184">
        <v>-41.84502087919313</v>
      </c>
      <c r="H23" s="184">
        <v>-95.83428886985996</v>
      </c>
      <c r="I23" s="184">
        <v>13.80574499527853</v>
      </c>
      <c r="J23" s="184">
        <v>-128.53989532504625</v>
      </c>
    </row>
    <row r="24" spans="1:10" ht="12.75">
      <c r="A24" s="45" t="s">
        <v>20</v>
      </c>
      <c r="B24" s="31">
        <v>-1657.267126891179</v>
      </c>
      <c r="C24" s="31">
        <v>-1741.0711162466428</v>
      </c>
      <c r="D24" s="31">
        <v>-1718.9165085670754</v>
      </c>
      <c r="E24" s="31">
        <v>-1830.148788155941</v>
      </c>
      <c r="F24" s="31">
        <v>-1732.6224299677037</v>
      </c>
      <c r="G24" s="31">
        <v>-1796.7023845470871</v>
      </c>
      <c r="H24" s="31">
        <v>-1680.5282321218288</v>
      </c>
      <c r="I24" s="31">
        <v>-1991.4264144500123</v>
      </c>
      <c r="J24" s="31">
        <v>-1589.996480803655</v>
      </c>
    </row>
    <row r="25" spans="1:38" ht="29.25" customHeight="1">
      <c r="A25" s="789" t="s">
        <v>807</v>
      </c>
      <c r="B25" s="790"/>
      <c r="C25" s="790"/>
      <c r="D25" s="790"/>
      <c r="E25" s="790"/>
      <c r="F25" s="790"/>
      <c r="G25" s="790"/>
      <c r="H25" s="790"/>
      <c r="I25" s="584"/>
      <c r="J25" s="584"/>
      <c r="K25" s="584"/>
      <c r="L25" s="584"/>
      <c r="M25" s="584"/>
      <c r="N25" s="584"/>
      <c r="O25" s="584"/>
      <c r="P25" s="584"/>
      <c r="Q25" s="584"/>
      <c r="R25" s="584"/>
      <c r="S25" s="584"/>
      <c r="T25" s="584"/>
      <c r="U25" s="584"/>
      <c r="V25" s="584"/>
      <c r="W25" s="584"/>
      <c r="X25" s="584"/>
      <c r="Y25" s="584"/>
      <c r="Z25" s="584"/>
      <c r="AA25" s="584"/>
      <c r="AB25" s="584"/>
      <c r="AC25" s="584"/>
      <c r="AD25" s="584"/>
      <c r="AE25" s="584"/>
      <c r="AF25" s="584"/>
      <c r="AG25" s="584"/>
      <c r="AH25" s="584"/>
      <c r="AI25" s="584"/>
      <c r="AJ25" s="584"/>
      <c r="AK25" s="584"/>
      <c r="AL25" s="584"/>
    </row>
    <row r="26" spans="1:38" ht="12.75">
      <c r="A26" s="584"/>
      <c r="B26" s="584"/>
      <c r="C26" s="584"/>
      <c r="D26" s="584"/>
      <c r="E26" s="584"/>
      <c r="F26" s="584"/>
      <c r="G26" s="584"/>
      <c r="H26" s="584"/>
      <c r="I26" s="584"/>
      <c r="J26" s="584"/>
      <c r="K26" s="584"/>
      <c r="L26" s="584"/>
      <c r="M26" s="584"/>
      <c r="N26" s="584"/>
      <c r="O26" s="584"/>
      <c r="P26" s="584"/>
      <c r="Q26" s="584"/>
      <c r="R26" s="584"/>
      <c r="S26" s="584"/>
      <c r="T26" s="584"/>
      <c r="U26" s="584"/>
      <c r="V26" s="584"/>
      <c r="W26" s="584"/>
      <c r="X26" s="584"/>
      <c r="Y26" s="584"/>
      <c r="Z26" s="584"/>
      <c r="AA26" s="584"/>
      <c r="AB26" s="584"/>
      <c r="AC26" s="584"/>
      <c r="AD26" s="584"/>
      <c r="AE26" s="584"/>
      <c r="AF26" s="584"/>
      <c r="AG26" s="584"/>
      <c r="AH26" s="584"/>
      <c r="AI26" s="584"/>
      <c r="AJ26" s="584"/>
      <c r="AK26" s="584"/>
      <c r="AL26" s="584"/>
    </row>
  </sheetData>
  <sheetProtection/>
  <mergeCells count="1">
    <mergeCell ref="A25:H25"/>
  </mergeCells>
  <printOptions/>
  <pageMargins left="0.75" right="0.75" top="1" bottom="1" header="0.5" footer="0.5"/>
  <pageSetup orientation="portrait" paperSize="9"/>
  <ignoredErrors>
    <ignoredError sqref="B4 B16" numberStoredAsText="1"/>
  </ignoredErrors>
</worksheet>
</file>

<file path=xl/worksheets/sheet9.xml><?xml version="1.0" encoding="utf-8"?>
<worksheet xmlns="http://schemas.openxmlformats.org/spreadsheetml/2006/main" xmlns:r="http://schemas.openxmlformats.org/officeDocument/2006/relationships">
  <dimension ref="A1:J67"/>
  <sheetViews>
    <sheetView showGridLines="0" zoomScale="85" zoomScaleNormal="85" zoomScalePageLayoutView="0" workbookViewId="0" topLeftCell="A1">
      <selection activeCell="L19" sqref="L19"/>
    </sheetView>
  </sheetViews>
  <sheetFormatPr defaultColWidth="9.140625" defaultRowHeight="12.75"/>
  <cols>
    <col min="1" max="1" width="39.28125" style="3" bestFit="1" customWidth="1"/>
    <col min="2" max="10" width="13.421875" style="3" bestFit="1" customWidth="1"/>
    <col min="11" max="16384" width="9.140625" style="3" customWidth="1"/>
  </cols>
  <sheetData>
    <row r="1" ht="15">
      <c r="A1" s="18" t="s">
        <v>179</v>
      </c>
    </row>
    <row r="2" ht="12.75">
      <c r="A2" s="21" t="s">
        <v>213</v>
      </c>
    </row>
    <row r="5" spans="1:10" ht="30">
      <c r="A5" s="453" t="s">
        <v>808</v>
      </c>
      <c r="B5" s="454" t="s">
        <v>487</v>
      </c>
      <c r="C5" s="454" t="s">
        <v>613</v>
      </c>
      <c r="D5" s="454" t="s">
        <v>614</v>
      </c>
      <c r="E5" s="454" t="s">
        <v>615</v>
      </c>
      <c r="F5" s="454" t="s">
        <v>579</v>
      </c>
      <c r="G5" s="454" t="s">
        <v>737</v>
      </c>
      <c r="H5" s="454" t="s">
        <v>688</v>
      </c>
      <c r="I5" s="454" t="s">
        <v>738</v>
      </c>
      <c r="J5" s="454" t="s">
        <v>809</v>
      </c>
    </row>
    <row r="6" spans="1:10" ht="12.75">
      <c r="A6" s="455" t="s">
        <v>182</v>
      </c>
      <c r="B6" s="456">
        <v>319483.34270821</v>
      </c>
      <c r="C6" s="456">
        <v>224840.553902371</v>
      </c>
      <c r="D6" s="456">
        <v>413960.364793193</v>
      </c>
      <c r="E6" s="456">
        <v>177222.2713552</v>
      </c>
      <c r="F6" s="456">
        <v>244283.294855847</v>
      </c>
      <c r="G6" s="456">
        <v>302063.924789303</v>
      </c>
      <c r="H6" s="456">
        <v>263494.101118351</v>
      </c>
      <c r="I6" s="456">
        <v>209114.75741618202</v>
      </c>
      <c r="J6" s="456">
        <v>281158.59966600104</v>
      </c>
    </row>
    <row r="7" spans="1:10" ht="12.75">
      <c r="A7" s="457" t="s">
        <v>37</v>
      </c>
      <c r="B7" s="458">
        <v>4286.290204619259</v>
      </c>
      <c r="C7" s="458">
        <v>19158.8061714924</v>
      </c>
      <c r="D7" s="458">
        <v>20962.4253688776</v>
      </c>
      <c r="E7" s="458">
        <v>12444.0847641351</v>
      </c>
      <c r="F7" s="458">
        <v>3034.48146439195</v>
      </c>
      <c r="G7" s="458">
        <v>11518.6006517642</v>
      </c>
      <c r="H7" s="458">
        <v>15573.8895143582</v>
      </c>
      <c r="I7" s="458">
        <v>33293.5030750901</v>
      </c>
      <c r="J7" s="458">
        <v>17190.5583646259</v>
      </c>
    </row>
    <row r="8" spans="1:10" ht="12.75">
      <c r="A8" s="457" t="s">
        <v>810</v>
      </c>
      <c r="B8" s="458">
        <v>0</v>
      </c>
      <c r="C8" s="458">
        <v>0</v>
      </c>
      <c r="D8" s="458">
        <v>0</v>
      </c>
      <c r="E8" s="458">
        <v>0</v>
      </c>
      <c r="F8" s="458">
        <v>2316.493008</v>
      </c>
      <c r="G8" s="458">
        <v>0</v>
      </c>
      <c r="H8" s="458">
        <v>0</v>
      </c>
      <c r="I8" s="458">
        <v>0</v>
      </c>
      <c r="J8" s="458">
        <v>0</v>
      </c>
    </row>
    <row r="9" spans="1:10" ht="12.75">
      <c r="A9" s="457" t="s">
        <v>488</v>
      </c>
      <c r="B9" s="458">
        <v>1658.249808</v>
      </c>
      <c r="C9" s="458">
        <v>2448.094052</v>
      </c>
      <c r="D9" s="458">
        <v>1312.040952</v>
      </c>
      <c r="E9" s="458">
        <v>333.91293791</v>
      </c>
      <c r="F9" s="458">
        <v>2434.1281513999998</v>
      </c>
      <c r="G9" s="458">
        <v>1570.77943228</v>
      </c>
      <c r="H9" s="458">
        <v>1907.47875383</v>
      </c>
      <c r="I9" s="458">
        <v>-5.3E-07</v>
      </c>
      <c r="J9" s="458">
        <v>1454.42578485</v>
      </c>
    </row>
    <row r="10" spans="1:10" ht="12.75">
      <c r="A10" s="455" t="s">
        <v>489</v>
      </c>
      <c r="B10" s="456">
        <v>5944.54001261926</v>
      </c>
      <c r="C10" s="456">
        <v>21606.9002234924</v>
      </c>
      <c r="D10" s="456">
        <v>22274.4663208776</v>
      </c>
      <c r="E10" s="456">
        <v>12777.9977020451</v>
      </c>
      <c r="F10" s="456">
        <v>7785.10262379195</v>
      </c>
      <c r="G10" s="456">
        <v>13089.3800840442</v>
      </c>
      <c r="H10" s="456">
        <v>17481.368268188202</v>
      </c>
      <c r="I10" s="456">
        <v>33293.503074560096</v>
      </c>
      <c r="J10" s="456">
        <v>18644.984149475902</v>
      </c>
    </row>
    <row r="11" spans="1:10" ht="12.75">
      <c r="A11" s="457" t="s">
        <v>37</v>
      </c>
      <c r="B11" s="458">
        <v>38078.736784562294</v>
      </c>
      <c r="C11" s="458">
        <v>34579.3572588325</v>
      </c>
      <c r="D11" s="458">
        <v>35107.7246362717</v>
      </c>
      <c r="E11" s="458">
        <v>31862.0019049685</v>
      </c>
      <c r="F11" s="458">
        <v>51116.8088072337</v>
      </c>
      <c r="G11" s="458">
        <v>39161.2277591415</v>
      </c>
      <c r="H11" s="458">
        <v>34352.5763045135</v>
      </c>
      <c r="I11" s="458">
        <v>37631.3732647195</v>
      </c>
      <c r="J11" s="458">
        <v>40893.9806155788</v>
      </c>
    </row>
    <row r="12" spans="1:10" ht="12.75">
      <c r="A12" s="457" t="s">
        <v>810</v>
      </c>
      <c r="B12" s="458">
        <v>33334.714851064804</v>
      </c>
      <c r="C12" s="458">
        <v>26217.0126701683</v>
      </c>
      <c r="D12" s="458">
        <v>21071.7480947841</v>
      </c>
      <c r="E12" s="458">
        <v>6799.576305383949</v>
      </c>
      <c r="F12" s="458">
        <v>26651.244192198803</v>
      </c>
      <c r="G12" s="458">
        <v>15033.685847259801</v>
      </c>
      <c r="H12" s="458">
        <v>28746.8160572432</v>
      </c>
      <c r="I12" s="458">
        <v>5197.09513750311</v>
      </c>
      <c r="J12" s="458">
        <v>15966.923841787</v>
      </c>
    </row>
    <row r="13" spans="1:10" ht="12.75">
      <c r="A13" s="457" t="s">
        <v>488</v>
      </c>
      <c r="B13" s="458">
        <v>11825.6433400061</v>
      </c>
      <c r="C13" s="458">
        <v>13123.310423549101</v>
      </c>
      <c r="D13" s="458">
        <v>9316.64134720213</v>
      </c>
      <c r="E13" s="458">
        <v>55.56562123</v>
      </c>
      <c r="F13" s="458">
        <v>12039.6794364978</v>
      </c>
      <c r="G13" s="458">
        <v>5055.17477294523</v>
      </c>
      <c r="H13" s="458">
        <v>10149.9430816238</v>
      </c>
      <c r="I13" s="458">
        <v>1458.43474038279</v>
      </c>
      <c r="J13" s="458">
        <v>5800.86289518</v>
      </c>
    </row>
    <row r="14" spans="1:10" ht="12.75">
      <c r="A14" s="455" t="s">
        <v>490</v>
      </c>
      <c r="B14" s="456">
        <v>83239.09497563318</v>
      </c>
      <c r="C14" s="456">
        <v>73919.6803525499</v>
      </c>
      <c r="D14" s="456">
        <v>65496.114078257924</v>
      </c>
      <c r="E14" s="456">
        <v>38717.14383158245</v>
      </c>
      <c r="F14" s="456">
        <v>89807.73243593032</v>
      </c>
      <c r="G14" s="456">
        <v>59250.088379346525</v>
      </c>
      <c r="H14" s="456">
        <v>73249.3354433805</v>
      </c>
      <c r="I14" s="456">
        <v>44286.9031426054</v>
      </c>
      <c r="J14" s="456">
        <v>62661.7673525458</v>
      </c>
    </row>
    <row r="15" spans="1:10" ht="12.75">
      <c r="A15" s="464" t="s">
        <v>309</v>
      </c>
      <c r="B15" s="458">
        <v>27448.9776868195</v>
      </c>
      <c r="C15" s="458">
        <v>26324.364567002198</v>
      </c>
      <c r="D15" s="458">
        <v>26807.8798521338</v>
      </c>
      <c r="E15" s="458">
        <v>34499.7126458415</v>
      </c>
      <c r="F15" s="458">
        <v>26362.6275443419</v>
      </c>
      <c r="G15" s="458">
        <v>25387.251757313097</v>
      </c>
      <c r="H15" s="458">
        <v>23878.1494729267</v>
      </c>
      <c r="I15" s="458">
        <v>18745.5331273765</v>
      </c>
      <c r="J15" s="458">
        <v>17802.6789977444</v>
      </c>
    </row>
    <row r="16" spans="1:10" ht="12.75">
      <c r="A16" s="457" t="s">
        <v>491</v>
      </c>
      <c r="B16" s="458">
        <v>58281.3814511975</v>
      </c>
      <c r="C16" s="458">
        <v>60865.1862787467</v>
      </c>
      <c r="D16" s="458">
        <v>62624.1376323307</v>
      </c>
      <c r="E16" s="458">
        <v>69470.5947137986</v>
      </c>
      <c r="F16" s="458">
        <v>74044.1620184523</v>
      </c>
      <c r="G16" s="458">
        <v>79882.0603670267</v>
      </c>
      <c r="H16" s="458">
        <v>76358.9052378099</v>
      </c>
      <c r="I16" s="458">
        <v>67946.5939152499</v>
      </c>
      <c r="J16" s="458">
        <v>74090.5179970545</v>
      </c>
    </row>
    <row r="17" spans="1:10" ht="12.75">
      <c r="A17" s="457" t="s">
        <v>492</v>
      </c>
      <c r="B17" s="458">
        <v>737700.4114393509</v>
      </c>
      <c r="C17" s="458">
        <v>745549.0434223879</v>
      </c>
      <c r="D17" s="458">
        <v>736962.193375178</v>
      </c>
      <c r="E17" s="458">
        <v>735351.0294189381</v>
      </c>
      <c r="F17" s="458">
        <v>765465.7234428551</v>
      </c>
      <c r="G17" s="458">
        <v>811593.4976182911</v>
      </c>
      <c r="H17" s="458">
        <v>808365.679139696</v>
      </c>
      <c r="I17" s="458">
        <v>806311.148402424</v>
      </c>
      <c r="J17" s="458">
        <v>827216.984291831</v>
      </c>
    </row>
    <row r="18" spans="1:10" ht="12.75">
      <c r="A18" s="457" t="s">
        <v>151</v>
      </c>
      <c r="B18" s="458">
        <v>553562.5154175479</v>
      </c>
      <c r="C18" s="458">
        <v>563351.627614745</v>
      </c>
      <c r="D18" s="458">
        <v>569390.532253316</v>
      </c>
      <c r="E18" s="458">
        <v>576282.061318449</v>
      </c>
      <c r="F18" s="458">
        <v>584460.527383943</v>
      </c>
      <c r="G18" s="458">
        <v>591319.25050266</v>
      </c>
      <c r="H18" s="458">
        <v>592228.959226985</v>
      </c>
      <c r="I18" s="458">
        <v>597767.521943977</v>
      </c>
      <c r="J18" s="458">
        <v>603638.808191817</v>
      </c>
    </row>
    <row r="19" spans="1:10" ht="12.75">
      <c r="A19" s="457" t="s">
        <v>810</v>
      </c>
      <c r="B19" s="458">
        <v>36538.0946988271</v>
      </c>
      <c r="C19" s="458">
        <v>34377.4544662184</v>
      </c>
      <c r="D19" s="458">
        <v>36874.7655644823</v>
      </c>
      <c r="E19" s="458">
        <v>28931.3298038399</v>
      </c>
      <c r="F19" s="458">
        <v>34081.5940397961</v>
      </c>
      <c r="G19" s="458">
        <v>50187.4651026367</v>
      </c>
      <c r="H19" s="458">
        <v>47505.617307512</v>
      </c>
      <c r="I19" s="458">
        <v>56118.3586772538</v>
      </c>
      <c r="J19" s="458">
        <v>56828.8421632521</v>
      </c>
    </row>
    <row r="20" spans="1:10" ht="12.75">
      <c r="A20" s="457" t="s">
        <v>488</v>
      </c>
      <c r="B20" s="458">
        <v>108804.200726</v>
      </c>
      <c r="C20" s="458">
        <v>96349.88652599999</v>
      </c>
      <c r="D20" s="458">
        <v>107347.9062624</v>
      </c>
      <c r="E20" s="458">
        <v>42230.49030204</v>
      </c>
      <c r="F20" s="458">
        <v>122640.11212899999</v>
      </c>
      <c r="G20" s="458">
        <v>96090.96563041</v>
      </c>
      <c r="H20" s="458">
        <v>116131.14157045</v>
      </c>
      <c r="I20" s="458">
        <v>97936.24375338</v>
      </c>
      <c r="J20" s="458">
        <v>149167.48395745998</v>
      </c>
    </row>
    <row r="21" spans="1:10" ht="12.75">
      <c r="A21" s="455" t="s">
        <v>63</v>
      </c>
      <c r="B21" s="456">
        <v>1522335.5814197431</v>
      </c>
      <c r="C21" s="456">
        <v>1526817.5628751004</v>
      </c>
      <c r="D21" s="456">
        <v>1540007.4149398406</v>
      </c>
      <c r="E21" s="456">
        <v>1486765.2182029074</v>
      </c>
      <c r="F21" s="456">
        <v>1607054.7465583882</v>
      </c>
      <c r="G21" s="456">
        <v>1654460.4909783376</v>
      </c>
      <c r="H21" s="456">
        <v>1664468.4519553797</v>
      </c>
      <c r="I21" s="456">
        <v>1644825.3998196612</v>
      </c>
      <c r="J21" s="456">
        <v>1728745.315599159</v>
      </c>
    </row>
    <row r="22" spans="1:10" ht="12.75">
      <c r="A22" s="465" t="s">
        <v>493</v>
      </c>
      <c r="B22" s="460">
        <v>1376993.285994916</v>
      </c>
      <c r="C22" s="460">
        <v>1396090.2218828818</v>
      </c>
      <c r="D22" s="460">
        <v>1395784.7431129585</v>
      </c>
      <c r="E22" s="460">
        <v>1415603.3980970273</v>
      </c>
      <c r="F22" s="460">
        <v>1450333.040389592</v>
      </c>
      <c r="G22" s="460">
        <v>1508182.0602452909</v>
      </c>
      <c r="H22" s="460">
        <v>1500831.6930774176</v>
      </c>
      <c r="I22" s="460">
        <v>1490770.7973890274</v>
      </c>
      <c r="J22" s="460">
        <v>1522748.989478447</v>
      </c>
    </row>
    <row r="23" spans="1:10" ht="12.75">
      <c r="A23" s="457" t="s">
        <v>75</v>
      </c>
      <c r="B23" s="458">
        <v>351306.26487719</v>
      </c>
      <c r="C23" s="458">
        <v>286255.209638631</v>
      </c>
      <c r="D23" s="458">
        <v>265949.43890569004</v>
      </c>
      <c r="E23" s="458">
        <v>169269.477861615</v>
      </c>
      <c r="F23" s="458">
        <v>231013.12222204302</v>
      </c>
      <c r="G23" s="458">
        <v>234176.247610117</v>
      </c>
      <c r="H23" s="458">
        <v>216907.748128462</v>
      </c>
      <c r="I23" s="458">
        <v>156128.2996342</v>
      </c>
      <c r="J23" s="458">
        <v>240565.553370317</v>
      </c>
    </row>
    <row r="24" spans="1:10" ht="12.75">
      <c r="A24" s="457" t="s">
        <v>65</v>
      </c>
      <c r="B24" s="458">
        <v>85772.98635451341</v>
      </c>
      <c r="C24" s="458">
        <v>89508.1883620341</v>
      </c>
      <c r="D24" s="458">
        <v>85438.3817713856</v>
      </c>
      <c r="E24" s="458">
        <v>59203.565058200205</v>
      </c>
      <c r="F24" s="458">
        <v>65133.0845216725</v>
      </c>
      <c r="G24" s="458">
        <v>59487.4277805105</v>
      </c>
      <c r="H24" s="458">
        <v>57616.8376351327</v>
      </c>
      <c r="I24" s="458">
        <v>50433.9040031881</v>
      </c>
      <c r="J24" s="458">
        <v>64231.328305711</v>
      </c>
    </row>
    <row r="25" spans="1:10" ht="12.75">
      <c r="A25" s="457" t="s">
        <v>38</v>
      </c>
      <c r="B25" s="458">
        <v>174761.77051406802</v>
      </c>
      <c r="C25" s="458">
        <v>179038.40644944902</v>
      </c>
      <c r="D25" s="458">
        <v>156248.92457876398</v>
      </c>
      <c r="E25" s="458">
        <v>104867.998327731</v>
      </c>
      <c r="F25" s="458">
        <v>130172.004617627</v>
      </c>
      <c r="G25" s="458">
        <v>142567.975808452</v>
      </c>
      <c r="H25" s="458">
        <v>123162.59674906</v>
      </c>
      <c r="I25" s="458">
        <v>115463.015693721</v>
      </c>
      <c r="J25" s="458">
        <v>124390.25323191</v>
      </c>
    </row>
    <row r="26" spans="1:10" ht="12.75">
      <c r="A26" s="457" t="s">
        <v>66</v>
      </c>
      <c r="B26" s="458">
        <v>304997.280832299</v>
      </c>
      <c r="C26" s="458">
        <v>308995.149079619</v>
      </c>
      <c r="D26" s="458">
        <v>311419.22249872</v>
      </c>
      <c r="E26" s="458">
        <v>283420.412708759</v>
      </c>
      <c r="F26" s="458">
        <v>284139.817294672</v>
      </c>
      <c r="G26" s="458">
        <v>295762.078214486</v>
      </c>
      <c r="H26" s="458">
        <v>299904.772402855</v>
      </c>
      <c r="I26" s="458">
        <v>269613.379159861</v>
      </c>
      <c r="J26" s="458">
        <v>293037.14769714</v>
      </c>
    </row>
    <row r="27" spans="1:10" ht="12.75">
      <c r="A27" s="455" t="s">
        <v>616</v>
      </c>
      <c r="B27" s="456">
        <v>916838.3025780704</v>
      </c>
      <c r="C27" s="456">
        <v>863796.953529733</v>
      </c>
      <c r="D27" s="456">
        <v>819055.9677545595</v>
      </c>
      <c r="E27" s="456">
        <v>616761.4539563053</v>
      </c>
      <c r="F27" s="456">
        <v>710458.0286560146</v>
      </c>
      <c r="G27" s="456">
        <v>731993.7294135655</v>
      </c>
      <c r="H27" s="456">
        <v>697591.9549155097</v>
      </c>
      <c r="I27" s="456">
        <v>591638.5984909701</v>
      </c>
      <c r="J27" s="456">
        <v>722224.282605078</v>
      </c>
    </row>
    <row r="28" spans="1:10" ht="12.75">
      <c r="A28" s="455" t="s">
        <v>125</v>
      </c>
      <c r="B28" s="456">
        <v>485.964964475232</v>
      </c>
      <c r="C28" s="456">
        <v>376.339239553038</v>
      </c>
      <c r="D28" s="456">
        <v>323.429197931504</v>
      </c>
      <c r="E28" s="456">
        <v>184011.304599193</v>
      </c>
      <c r="F28" s="456">
        <v>193282.84264872398</v>
      </c>
      <c r="G28" s="456">
        <v>0.000268198671</v>
      </c>
      <c r="H28" s="456">
        <v>0</v>
      </c>
      <c r="I28" s="456">
        <v>0</v>
      </c>
      <c r="J28" s="456">
        <v>0</v>
      </c>
    </row>
    <row r="29" spans="1:10" ht="12.75">
      <c r="A29" s="455" t="s">
        <v>68</v>
      </c>
      <c r="B29" s="456">
        <v>17482.145808234</v>
      </c>
      <c r="C29" s="456">
        <v>17228.797381505003</v>
      </c>
      <c r="D29" s="456">
        <v>16991.2651480561</v>
      </c>
      <c r="E29" s="456">
        <v>9363.62923762456</v>
      </c>
      <c r="F29" s="456">
        <v>9597.38269807893</v>
      </c>
      <c r="G29" s="456">
        <v>9623.58764849901</v>
      </c>
      <c r="H29" s="456">
        <v>9676.60161529776</v>
      </c>
      <c r="I29" s="456">
        <v>9467.93761971044</v>
      </c>
      <c r="J29" s="456">
        <v>15180.8768603983</v>
      </c>
    </row>
    <row r="30" spans="1:10" ht="13.5" thickBot="1">
      <c r="A30" s="466" t="s">
        <v>69</v>
      </c>
      <c r="B30" s="461">
        <v>58393.6914278553</v>
      </c>
      <c r="C30" s="461">
        <v>45715.1899775348</v>
      </c>
      <c r="D30" s="461">
        <v>52545.0257427603</v>
      </c>
      <c r="E30" s="461">
        <v>31289.427437501698</v>
      </c>
      <c r="F30" s="461">
        <v>41878.0619334944</v>
      </c>
      <c r="G30" s="461">
        <v>48264.7001150475</v>
      </c>
      <c r="H30" s="461">
        <v>52301.9432461959</v>
      </c>
      <c r="I30" s="461">
        <v>34889.240912324894</v>
      </c>
      <c r="J30" s="461">
        <v>57706.5887854341</v>
      </c>
    </row>
    <row r="31" spans="1:10" ht="12.75">
      <c r="A31" s="467" t="s">
        <v>201</v>
      </c>
      <c r="B31" s="456">
        <v>2924202.66389484</v>
      </c>
      <c r="C31" s="456">
        <v>2774301.9774818397</v>
      </c>
      <c r="D31" s="456">
        <v>2930654.0479754764</v>
      </c>
      <c r="E31" s="456">
        <v>2556908.446322359</v>
      </c>
      <c r="F31" s="456">
        <v>2904147.1924102693</v>
      </c>
      <c r="G31" s="456">
        <v>2818745.901676342</v>
      </c>
      <c r="H31" s="456">
        <v>2778263.756562303</v>
      </c>
      <c r="I31" s="456">
        <v>2567516.340476014</v>
      </c>
      <c r="J31" s="456">
        <v>2886322.4150180924</v>
      </c>
    </row>
    <row r="32" spans="1:10" ht="12.75">
      <c r="A32" s="468"/>
      <c r="B32" s="139"/>
      <c r="C32" s="139"/>
      <c r="D32" s="139"/>
      <c r="E32" s="139"/>
      <c r="F32" s="139"/>
      <c r="G32" s="139"/>
      <c r="H32" s="139"/>
      <c r="I32" s="139"/>
      <c r="J32" s="139"/>
    </row>
    <row r="33" spans="1:10" ht="30">
      <c r="A33" s="453" t="s">
        <v>811</v>
      </c>
      <c r="B33" s="454" t="s">
        <v>487</v>
      </c>
      <c r="C33" s="454" t="s">
        <v>613</v>
      </c>
      <c r="D33" s="454" t="s">
        <v>614</v>
      </c>
      <c r="E33" s="454" t="s">
        <v>615</v>
      </c>
      <c r="F33" s="454" t="s">
        <v>579</v>
      </c>
      <c r="G33" s="454" t="s">
        <v>737</v>
      </c>
      <c r="H33" s="454" t="s">
        <v>688</v>
      </c>
      <c r="I33" s="454" t="s">
        <v>738</v>
      </c>
      <c r="J33" s="454" t="s">
        <v>809</v>
      </c>
    </row>
    <row r="34" spans="1:10" ht="12.75">
      <c r="A34" s="457" t="s">
        <v>312</v>
      </c>
      <c r="B34" s="458">
        <v>59358.3438789858</v>
      </c>
      <c r="C34" s="458">
        <v>54777.4411078699</v>
      </c>
      <c r="D34" s="458">
        <v>62477.1597776929</v>
      </c>
      <c r="E34" s="458">
        <v>44242.6565919493</v>
      </c>
      <c r="F34" s="458">
        <v>43791.0940645367</v>
      </c>
      <c r="G34" s="458">
        <v>63034.834237709205</v>
      </c>
      <c r="H34" s="458">
        <v>56712.1895636108</v>
      </c>
      <c r="I34" s="458">
        <v>47830.3361197079</v>
      </c>
      <c r="J34" s="458">
        <v>58829.8176535034</v>
      </c>
    </row>
    <row r="35" spans="1:10" ht="12.75">
      <c r="A35" s="457" t="s">
        <v>810</v>
      </c>
      <c r="B35" s="458">
        <v>0</v>
      </c>
      <c r="C35" s="458">
        <v>0</v>
      </c>
      <c r="D35" s="458">
        <v>0</v>
      </c>
      <c r="E35" s="458">
        <v>0</v>
      </c>
      <c r="F35" s="458">
        <v>0</v>
      </c>
      <c r="G35" s="458">
        <v>0</v>
      </c>
      <c r="H35" s="458">
        <v>0</v>
      </c>
      <c r="I35" s="458">
        <v>0</v>
      </c>
      <c r="J35" s="458">
        <v>0</v>
      </c>
    </row>
    <row r="36" spans="1:10" ht="12.75">
      <c r="A36" s="455" t="s">
        <v>61</v>
      </c>
      <c r="B36" s="456">
        <v>0.00338066</v>
      </c>
      <c r="C36" s="456">
        <v>203.6556799</v>
      </c>
      <c r="D36" s="456">
        <v>0</v>
      </c>
      <c r="E36" s="456">
        <v>0.00073089</v>
      </c>
      <c r="F36" s="456">
        <v>611.2874787100001</v>
      </c>
      <c r="G36" s="456">
        <v>1E-08</v>
      </c>
      <c r="H36" s="456">
        <v>1E-08</v>
      </c>
      <c r="I36" s="456">
        <v>-1E-08</v>
      </c>
      <c r="J36" s="456">
        <v>3299.1275554</v>
      </c>
    </row>
    <row r="37" spans="1:10" ht="12.75">
      <c r="A37" s="457" t="s">
        <v>284</v>
      </c>
      <c r="B37" s="458">
        <v>59358.347259645794</v>
      </c>
      <c r="C37" s="458">
        <v>54981.0967877699</v>
      </c>
      <c r="D37" s="458">
        <v>62477.1597776929</v>
      </c>
      <c r="E37" s="458">
        <v>44242.657322839295</v>
      </c>
      <c r="F37" s="458">
        <v>44402.3815432467</v>
      </c>
      <c r="G37" s="458">
        <v>63034.8342377192</v>
      </c>
      <c r="H37" s="458">
        <v>56712.1895636208</v>
      </c>
      <c r="I37" s="458">
        <v>47830.3361196979</v>
      </c>
      <c r="J37" s="458">
        <v>62128.9452089034</v>
      </c>
    </row>
    <row r="38" spans="1:10" ht="12.75">
      <c r="A38" s="457" t="s">
        <v>312</v>
      </c>
      <c r="B38" s="458">
        <v>76969.5399613942</v>
      </c>
      <c r="C38" s="458">
        <v>59504.466668560104</v>
      </c>
      <c r="D38" s="458">
        <v>79980.5014105825</v>
      </c>
      <c r="E38" s="458">
        <v>40645.523980996804</v>
      </c>
      <c r="F38" s="458">
        <v>66581.02603610599</v>
      </c>
      <c r="G38" s="458">
        <v>63412.163116362695</v>
      </c>
      <c r="H38" s="458">
        <v>52389.428123814396</v>
      </c>
      <c r="I38" s="458">
        <v>70002.4167413446</v>
      </c>
      <c r="J38" s="458">
        <v>75170.67574061241</v>
      </c>
    </row>
    <row r="39" spans="1:10" ht="12.75">
      <c r="A39" s="457" t="s">
        <v>810</v>
      </c>
      <c r="B39" s="458">
        <v>17018.5247200695</v>
      </c>
      <c r="C39" s="458">
        <v>14670.3111544565</v>
      </c>
      <c r="D39" s="458">
        <v>14580.4708188333</v>
      </c>
      <c r="E39" s="458">
        <v>8929.56079828668</v>
      </c>
      <c r="F39" s="458">
        <v>14337.063500453301</v>
      </c>
      <c r="G39" s="458">
        <v>15165.516089397499</v>
      </c>
      <c r="H39" s="458">
        <v>12915.027398104601</v>
      </c>
      <c r="I39" s="458">
        <v>17295.848985345598</v>
      </c>
      <c r="J39" s="458">
        <v>16922.2641273719</v>
      </c>
    </row>
    <row r="40" spans="1:10" ht="12.75">
      <c r="A40" s="457" t="s">
        <v>61</v>
      </c>
      <c r="B40" s="458">
        <v>10298.440863236301</v>
      </c>
      <c r="C40" s="458">
        <v>3319.7918540230003</v>
      </c>
      <c r="D40" s="458">
        <v>3623.44592860801</v>
      </c>
      <c r="E40" s="458">
        <v>729.9693002100009</v>
      </c>
      <c r="F40" s="458">
        <v>3974.1293242</v>
      </c>
      <c r="G40" s="458">
        <v>3128.8453745300003</v>
      </c>
      <c r="H40" s="458">
        <v>2068.56636624239</v>
      </c>
      <c r="I40" s="458">
        <v>191.54618988384001</v>
      </c>
      <c r="J40" s="458">
        <v>2639.36199554</v>
      </c>
    </row>
    <row r="41" spans="1:10" ht="12.75">
      <c r="A41" s="455" t="s">
        <v>494</v>
      </c>
      <c r="B41" s="456">
        <v>2012.34831169323</v>
      </c>
      <c r="C41" s="456">
        <v>1435.09098619073</v>
      </c>
      <c r="D41" s="456">
        <v>1169.36511090967</v>
      </c>
      <c r="E41" s="456">
        <v>941.502979287215</v>
      </c>
      <c r="F41" s="456">
        <v>1001.14046623296</v>
      </c>
      <c r="G41" s="456">
        <v>778.1035750403449</v>
      </c>
      <c r="H41" s="456">
        <v>719.820784432936</v>
      </c>
      <c r="I41" s="456">
        <v>399.153824262297</v>
      </c>
      <c r="J41" s="456">
        <v>277.338493851037</v>
      </c>
    </row>
    <row r="42" spans="1:10" ht="12.75">
      <c r="A42" s="464" t="s">
        <v>71</v>
      </c>
      <c r="B42" s="458">
        <v>106298.85385639324</v>
      </c>
      <c r="C42" s="458">
        <v>78929.66066323033</v>
      </c>
      <c r="D42" s="458">
        <v>99353.78326893349</v>
      </c>
      <c r="E42" s="458">
        <v>51246.557058780694</v>
      </c>
      <c r="F42" s="458">
        <v>85893.35932699226</v>
      </c>
      <c r="G42" s="458">
        <v>82484.62815533055</v>
      </c>
      <c r="H42" s="458">
        <v>68092.84267259433</v>
      </c>
      <c r="I42" s="458">
        <v>87888.96574083634</v>
      </c>
      <c r="J42" s="458">
        <v>95009.64035737532</v>
      </c>
    </row>
    <row r="43" spans="1:10" ht="12.75">
      <c r="A43" s="457" t="s">
        <v>309</v>
      </c>
      <c r="B43" s="458">
        <v>72459.7202659595</v>
      </c>
      <c r="C43" s="458">
        <v>43241.137268043305</v>
      </c>
      <c r="D43" s="458">
        <v>66673.4580106206</v>
      </c>
      <c r="E43" s="458">
        <v>16834.322684856197</v>
      </c>
      <c r="F43" s="458">
        <v>54500.9448784391</v>
      </c>
      <c r="G43" s="458">
        <v>39527.021713328504</v>
      </c>
      <c r="H43" s="458">
        <v>27157.970318781303</v>
      </c>
      <c r="I43" s="458">
        <v>26712.385067990097</v>
      </c>
      <c r="J43" s="458">
        <v>35457.4878296486</v>
      </c>
    </row>
    <row r="44" spans="1:10" ht="12.75">
      <c r="A44" s="457" t="s">
        <v>491</v>
      </c>
      <c r="B44" s="458">
        <v>295416.02069185296</v>
      </c>
      <c r="C44" s="458">
        <v>261367.797923475</v>
      </c>
      <c r="D44" s="458">
        <v>370869.618325622</v>
      </c>
      <c r="E44" s="458">
        <v>213344.759511284</v>
      </c>
      <c r="F44" s="458">
        <v>265421.657783136</v>
      </c>
      <c r="G44" s="458">
        <v>297362.74836969504</v>
      </c>
      <c r="H44" s="458">
        <v>333733.693279664</v>
      </c>
      <c r="I44" s="458">
        <v>226434.317392408</v>
      </c>
      <c r="J44" s="458">
        <v>265829.130286369</v>
      </c>
    </row>
    <row r="45" spans="1:10" ht="12.75">
      <c r="A45" s="457" t="s">
        <v>492</v>
      </c>
      <c r="B45" s="458">
        <v>423398.87742742803</v>
      </c>
      <c r="C45" s="458">
        <v>417752.997104738</v>
      </c>
      <c r="D45" s="458">
        <v>420809.592972288</v>
      </c>
      <c r="E45" s="458">
        <v>431804.841328597</v>
      </c>
      <c r="F45" s="458">
        <v>431276.086450496</v>
      </c>
      <c r="G45" s="458">
        <v>438230.316375879</v>
      </c>
      <c r="H45" s="458">
        <v>446768.930294724</v>
      </c>
      <c r="I45" s="458">
        <v>461219.267375036</v>
      </c>
      <c r="J45" s="458">
        <v>483180.908110116</v>
      </c>
    </row>
    <row r="46" spans="1:10" ht="12.75">
      <c r="A46" s="457" t="s">
        <v>151</v>
      </c>
      <c r="B46" s="458">
        <v>274228.072813744</v>
      </c>
      <c r="C46" s="458">
        <v>290700.766060624</v>
      </c>
      <c r="D46" s="458">
        <v>292226.245962789</v>
      </c>
      <c r="E46" s="458">
        <v>300318.47171556</v>
      </c>
      <c r="F46" s="458">
        <v>305484.86867290904</v>
      </c>
      <c r="G46" s="458">
        <v>318178.737691626</v>
      </c>
      <c r="H46" s="458">
        <v>317988.24770295504</v>
      </c>
      <c r="I46" s="458">
        <v>323100.15297978505</v>
      </c>
      <c r="J46" s="458">
        <v>328271.46652699704</v>
      </c>
    </row>
    <row r="47" spans="1:10" ht="12.75">
      <c r="A47" s="457" t="s">
        <v>810</v>
      </c>
      <c r="B47" s="458">
        <v>36410.75573414491</v>
      </c>
      <c r="C47" s="458">
        <v>45488.666704018695</v>
      </c>
      <c r="D47" s="458">
        <v>39708.5458541069</v>
      </c>
      <c r="E47" s="458">
        <v>35325.4303307807</v>
      </c>
      <c r="F47" s="458">
        <v>39496.2127423739</v>
      </c>
      <c r="G47" s="458">
        <v>52605.1942581408</v>
      </c>
      <c r="H47" s="458">
        <v>53059.392530433295</v>
      </c>
      <c r="I47" s="458">
        <v>49424.2296612125</v>
      </c>
      <c r="J47" s="458">
        <v>49635.7028322957</v>
      </c>
    </row>
    <row r="48" spans="1:10" ht="12.75">
      <c r="A48" s="457" t="s">
        <v>61</v>
      </c>
      <c r="B48" s="458">
        <v>11893.8947358</v>
      </c>
      <c r="C48" s="458">
        <v>28356.29872684</v>
      </c>
      <c r="D48" s="458">
        <v>36059.8238939</v>
      </c>
      <c r="E48" s="458">
        <v>5883.40014152</v>
      </c>
      <c r="F48" s="458">
        <v>64427.97079795</v>
      </c>
      <c r="G48" s="458">
        <v>30652.13982102</v>
      </c>
      <c r="H48" s="458">
        <v>13969.835135849999</v>
      </c>
      <c r="I48" s="458">
        <v>3396.24873949</v>
      </c>
      <c r="J48" s="458">
        <v>16582.444939009998</v>
      </c>
    </row>
    <row r="49" spans="1:10" ht="12.75">
      <c r="A49" s="455" t="s">
        <v>494</v>
      </c>
      <c r="B49" s="456">
        <v>34472.3570456082</v>
      </c>
      <c r="C49" s="456">
        <v>31144.1714212503</v>
      </c>
      <c r="D49" s="456">
        <v>30447.5776986776</v>
      </c>
      <c r="E49" s="456">
        <v>28537.1064662584</v>
      </c>
      <c r="F49" s="456">
        <v>30383.052762338702</v>
      </c>
      <c r="G49" s="456">
        <v>25896.9840539246</v>
      </c>
      <c r="H49" s="456">
        <v>23792.1880996742</v>
      </c>
      <c r="I49" s="456">
        <v>21103.3484221826</v>
      </c>
      <c r="J49" s="456">
        <v>16795.3084253011</v>
      </c>
    </row>
    <row r="50" spans="1:10" ht="12.75">
      <c r="A50" s="465" t="s">
        <v>183</v>
      </c>
      <c r="B50" s="460">
        <v>1148279.6987145378</v>
      </c>
      <c r="C50" s="460">
        <v>1118051.8352089894</v>
      </c>
      <c r="D50" s="460">
        <v>1256794.862718004</v>
      </c>
      <c r="E50" s="460">
        <v>1032048.3321788565</v>
      </c>
      <c r="F50" s="460">
        <v>1190990.7940876426</v>
      </c>
      <c r="G50" s="460">
        <v>1202453.1422836138</v>
      </c>
      <c r="H50" s="460">
        <v>1216470.2573620814</v>
      </c>
      <c r="I50" s="460">
        <v>1111389.9496381043</v>
      </c>
      <c r="J50" s="460">
        <v>1195752.4489497372</v>
      </c>
    </row>
    <row r="51" spans="1:10" ht="12.75">
      <c r="A51" s="455" t="s">
        <v>495</v>
      </c>
      <c r="B51" s="456">
        <v>1065502.6911989846</v>
      </c>
      <c r="C51" s="456">
        <v>1013062.6983568803</v>
      </c>
      <c r="D51" s="456">
        <v>1150578.9152713197</v>
      </c>
      <c r="E51" s="456">
        <v>962302.3952402973</v>
      </c>
      <c r="F51" s="456">
        <v>1056683.5577849802</v>
      </c>
      <c r="G51" s="456">
        <v>1093298.8241505285</v>
      </c>
      <c r="H51" s="456">
        <v>1125648.8415961242</v>
      </c>
      <c r="I51" s="456">
        <v>1037466.1228152192</v>
      </c>
      <c r="J51" s="456">
        <v>1112738.9927531306</v>
      </c>
    </row>
    <row r="52" spans="1:10" ht="12.75">
      <c r="A52" s="457" t="s">
        <v>812</v>
      </c>
      <c r="B52" s="458">
        <v>414623.37015791703</v>
      </c>
      <c r="C52" s="458">
        <v>419829.664435809</v>
      </c>
      <c r="D52" s="458">
        <v>423962.279128559</v>
      </c>
      <c r="E52" s="458">
        <v>303202.43649706297</v>
      </c>
      <c r="F52" s="458">
        <v>305396.734689179</v>
      </c>
      <c r="G52" s="458">
        <v>317586.33532335697</v>
      </c>
      <c r="H52" s="458">
        <v>322479.871186395</v>
      </c>
      <c r="I52" s="458">
        <v>292402.35378683195</v>
      </c>
      <c r="J52" s="458">
        <v>317862.559112239</v>
      </c>
    </row>
    <row r="53" spans="1:10" ht="12.75">
      <c r="A53" s="457" t="s">
        <v>74</v>
      </c>
      <c r="B53" s="458">
        <v>164397.298453681</v>
      </c>
      <c r="C53" s="458">
        <v>112256.710241405</v>
      </c>
      <c r="D53" s="458">
        <v>130559.074225312</v>
      </c>
      <c r="E53" s="458">
        <v>83069.1272132508</v>
      </c>
      <c r="F53" s="458">
        <v>135400.74814881702</v>
      </c>
      <c r="G53" s="458">
        <v>201673.949186649</v>
      </c>
      <c r="H53" s="458">
        <v>167405.527998056</v>
      </c>
      <c r="I53" s="458">
        <v>142697.410408811</v>
      </c>
      <c r="J53" s="458">
        <v>242435.09891021</v>
      </c>
    </row>
    <row r="54" spans="1:10" ht="12.75">
      <c r="A54" s="457" t="s">
        <v>220</v>
      </c>
      <c r="B54" s="458">
        <v>337787.412636281</v>
      </c>
      <c r="C54" s="458">
        <v>323909.174372622</v>
      </c>
      <c r="D54" s="458">
        <v>328470.947519583</v>
      </c>
      <c r="E54" s="458">
        <v>333272.335803992</v>
      </c>
      <c r="F54" s="458">
        <v>355220.861792475</v>
      </c>
      <c r="G54" s="458">
        <v>321063.354077461</v>
      </c>
      <c r="H54" s="458">
        <v>331084.076643734</v>
      </c>
      <c r="I54" s="458">
        <v>334243.71926339</v>
      </c>
      <c r="J54" s="458">
        <v>356282.44129627</v>
      </c>
    </row>
    <row r="55" spans="1:10" ht="12.75">
      <c r="A55" s="455" t="s">
        <v>496</v>
      </c>
      <c r="B55" s="456">
        <v>228724.870622451</v>
      </c>
      <c r="C55" s="456">
        <v>213206.955435235</v>
      </c>
      <c r="D55" s="456">
        <v>200426.6461638</v>
      </c>
      <c r="E55" s="456">
        <v>197691.42498614002</v>
      </c>
      <c r="F55" s="456">
        <v>199373.556110161</v>
      </c>
      <c r="G55" s="456">
        <v>222633.339432817</v>
      </c>
      <c r="H55" s="456">
        <v>216013.53235587</v>
      </c>
      <c r="I55" s="456">
        <v>203729.331926634</v>
      </c>
      <c r="J55" s="456">
        <v>191869.859870246</v>
      </c>
    </row>
    <row r="56" spans="1:10" ht="12.75">
      <c r="A56" s="457" t="s">
        <v>423</v>
      </c>
      <c r="B56" s="458">
        <v>730909.5817124131</v>
      </c>
      <c r="C56" s="458">
        <v>649372.840049262</v>
      </c>
      <c r="D56" s="458">
        <v>659456.667908695</v>
      </c>
      <c r="E56" s="458">
        <v>614032.8880033828</v>
      </c>
      <c r="F56" s="458">
        <v>689995.166051453</v>
      </c>
      <c r="G56" s="458">
        <v>745370.642696927</v>
      </c>
      <c r="H56" s="458">
        <v>714503.1369976599</v>
      </c>
      <c r="I56" s="458">
        <v>680670.461598835</v>
      </c>
      <c r="J56" s="458">
        <v>790587.400076726</v>
      </c>
    </row>
    <row r="57" spans="1:10" ht="12.75">
      <c r="A57" s="457" t="s">
        <v>75</v>
      </c>
      <c r="B57" s="458">
        <v>29066.88802646</v>
      </c>
      <c r="C57" s="458">
        <v>37305.45119398</v>
      </c>
      <c r="D57" s="458">
        <v>32588.88957624</v>
      </c>
      <c r="E57" s="458">
        <v>10756.9334789</v>
      </c>
      <c r="F57" s="458">
        <v>27214.683883</v>
      </c>
      <c r="G57" s="458">
        <v>24617.66426431</v>
      </c>
      <c r="H57" s="458">
        <v>34868.97470961</v>
      </c>
      <c r="I57" s="458">
        <v>9645.50358329</v>
      </c>
      <c r="J57" s="458">
        <v>53421.17982907</v>
      </c>
    </row>
    <row r="58" spans="1:10" ht="12.75">
      <c r="A58" s="457" t="s">
        <v>65</v>
      </c>
      <c r="B58" s="458">
        <v>14132.8441487</v>
      </c>
      <c r="C58" s="458">
        <v>12250.954517999999</v>
      </c>
      <c r="D58" s="458">
        <v>13126.3860767</v>
      </c>
      <c r="E58" s="458">
        <v>14228.23909426</v>
      </c>
      <c r="F58" s="458">
        <v>16801.90950788</v>
      </c>
      <c r="G58" s="458">
        <v>17063.53751736</v>
      </c>
      <c r="H58" s="458">
        <v>18696.2493698</v>
      </c>
      <c r="I58" s="458">
        <v>13498.27260653</v>
      </c>
      <c r="J58" s="458">
        <v>13936.59774618</v>
      </c>
    </row>
    <row r="59" spans="1:10" ht="12.75">
      <c r="A59" s="457" t="s">
        <v>38</v>
      </c>
      <c r="B59" s="458">
        <v>138885.187334146</v>
      </c>
      <c r="C59" s="458">
        <v>149350.844432543</v>
      </c>
      <c r="D59" s="458">
        <v>127586.73649104</v>
      </c>
      <c r="E59" s="458">
        <v>85433.75050494731</v>
      </c>
      <c r="F59" s="458">
        <v>109619.43010183901</v>
      </c>
      <c r="G59" s="458">
        <v>119139.060435991</v>
      </c>
      <c r="H59" s="458">
        <v>104421.934748962</v>
      </c>
      <c r="I59" s="458">
        <v>96872.29161100989</v>
      </c>
      <c r="J59" s="458">
        <v>96641.9953467389</v>
      </c>
    </row>
    <row r="60" spans="1:10" ht="12.75">
      <c r="A60" s="455" t="s">
        <v>617</v>
      </c>
      <c r="B60" s="456">
        <v>18790.13473382</v>
      </c>
      <c r="C60" s="456">
        <v>18230.1516375168</v>
      </c>
      <c r="D60" s="456">
        <v>18139.314677251998</v>
      </c>
      <c r="E60" s="456">
        <v>3894.2129732400003</v>
      </c>
      <c r="F60" s="456">
        <v>3794.9280687699998</v>
      </c>
      <c r="G60" s="456">
        <v>4397.618749599999</v>
      </c>
      <c r="H60" s="456">
        <v>4417.4354129</v>
      </c>
      <c r="I60" s="456">
        <v>3612.76422866</v>
      </c>
      <c r="J60" s="456">
        <v>3566.9161384</v>
      </c>
    </row>
    <row r="61" spans="1:10" ht="12.75">
      <c r="A61" s="455" t="s">
        <v>76</v>
      </c>
      <c r="B61" s="456">
        <v>200875.05424312598</v>
      </c>
      <c r="C61" s="456">
        <v>217137.40178203981</v>
      </c>
      <c r="D61" s="456">
        <v>191441.32682123198</v>
      </c>
      <c r="E61" s="456">
        <v>114313.1360513473</v>
      </c>
      <c r="F61" s="456">
        <v>157430.951561489</v>
      </c>
      <c r="G61" s="456">
        <v>165217.880967261</v>
      </c>
      <c r="H61" s="456">
        <v>162404.594241272</v>
      </c>
      <c r="I61" s="456">
        <v>123628.83202948989</v>
      </c>
      <c r="J61" s="456">
        <v>167566.6890603889</v>
      </c>
    </row>
    <row r="62" spans="1:10" ht="12.75">
      <c r="A62" s="469" t="s">
        <v>126</v>
      </c>
      <c r="B62" s="462">
        <v>0</v>
      </c>
      <c r="C62" s="462">
        <v>0</v>
      </c>
      <c r="D62" s="462">
        <v>0</v>
      </c>
      <c r="E62" s="462">
        <v>178710.215526582</v>
      </c>
      <c r="F62" s="462">
        <v>186781.24917370902</v>
      </c>
      <c r="G62" s="462">
        <v>0</v>
      </c>
      <c r="H62" s="462">
        <v>0</v>
      </c>
      <c r="I62" s="462">
        <v>0</v>
      </c>
      <c r="J62" s="462">
        <v>0</v>
      </c>
    </row>
    <row r="63" spans="1:10" ht="12.75">
      <c r="A63" s="470" t="s">
        <v>77</v>
      </c>
      <c r="B63" s="463">
        <v>85677.74388947549</v>
      </c>
      <c r="C63" s="463">
        <v>55381.3335543098</v>
      </c>
      <c r="D63" s="463">
        <v>59861.569164824796</v>
      </c>
      <c r="E63" s="463">
        <v>45484.610707410095</v>
      </c>
      <c r="F63" s="463">
        <v>78423.9732023153</v>
      </c>
      <c r="G63" s="463">
        <v>67482.5494010878</v>
      </c>
      <c r="H63" s="463">
        <v>56837.5555431228</v>
      </c>
      <c r="I63" s="463">
        <v>40395.200329738</v>
      </c>
      <c r="J63" s="463">
        <v>83199.6267800882</v>
      </c>
    </row>
    <row r="64" spans="1:10" ht="12.75">
      <c r="A64" s="455" t="s">
        <v>78</v>
      </c>
      <c r="B64" s="456">
        <v>46112.1544223</v>
      </c>
      <c r="C64" s="456">
        <v>44939.533058</v>
      </c>
      <c r="D64" s="456">
        <v>37414.4985336</v>
      </c>
      <c r="E64" s="456">
        <v>32390.2652779</v>
      </c>
      <c r="F64" s="456">
        <v>33752.7856557</v>
      </c>
      <c r="G64" s="456">
        <v>34659.5779275</v>
      </c>
      <c r="H64" s="456">
        <v>34515.73374652999</v>
      </c>
      <c r="I64" s="456">
        <v>34521.10253826</v>
      </c>
      <c r="J64" s="456">
        <v>35805.10878231</v>
      </c>
    </row>
    <row r="65" spans="1:10" ht="13.5" thickBot="1">
      <c r="A65" s="466" t="s">
        <v>79</v>
      </c>
      <c r="B65" s="461">
        <v>2792134.8042558082</v>
      </c>
      <c r="C65" s="461">
        <v>2638623.36553941</v>
      </c>
      <c r="D65" s="461">
        <v>2790762.1473215413</v>
      </c>
      <c r="E65" s="461">
        <v>2415671.098624162</v>
      </c>
      <c r="F65" s="461">
        <v>2773067.395291727</v>
      </c>
      <c r="G65" s="461">
        <v>2678289.5909927962</v>
      </c>
      <c r="H65" s="461">
        <v>2632016.1813132763</v>
      </c>
      <c r="I65" s="461">
        <v>2418727.2017817935</v>
      </c>
      <c r="J65" s="461">
        <v>2747912.418327768</v>
      </c>
    </row>
    <row r="66" spans="1:10" ht="13.5" thickBot="1">
      <c r="A66" s="466" t="s">
        <v>80</v>
      </c>
      <c r="B66" s="461">
        <v>132067.861251459</v>
      </c>
      <c r="C66" s="461">
        <v>135678.619559207</v>
      </c>
      <c r="D66" s="461">
        <v>139891.904786419</v>
      </c>
      <c r="E66" s="461">
        <v>141237.351496516</v>
      </c>
      <c r="F66" s="461">
        <v>131079.798288079</v>
      </c>
      <c r="G66" s="461">
        <v>140456.311514004</v>
      </c>
      <c r="H66" s="461">
        <v>146247.57527999498</v>
      </c>
      <c r="I66" s="461">
        <v>148789.140047087</v>
      </c>
      <c r="J66" s="461">
        <v>138410.000261487</v>
      </c>
    </row>
    <row r="67" spans="1:10" ht="12.75">
      <c r="A67" s="730" t="s">
        <v>497</v>
      </c>
      <c r="B67" s="731">
        <v>2924202.6655072677</v>
      </c>
      <c r="C67" s="731">
        <v>2774301.985098617</v>
      </c>
      <c r="D67" s="731">
        <v>2930654.0521079605</v>
      </c>
      <c r="E67" s="731">
        <v>2556908.450120678</v>
      </c>
      <c r="F67" s="731">
        <v>2904147.193579806</v>
      </c>
      <c r="G67" s="731">
        <v>2818745.902506801</v>
      </c>
      <c r="H67" s="731">
        <v>2778263.756593271</v>
      </c>
      <c r="I67" s="731">
        <v>2567516.341828881</v>
      </c>
      <c r="J67" s="731">
        <v>2886322.418589255</v>
      </c>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Skandinaviska Enskilda Banken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s03759</dc:creator>
  <cp:keywords/>
  <dc:description/>
  <cp:lastModifiedBy>Winberg, Stefan</cp:lastModifiedBy>
  <cp:lastPrinted>2019-01-29T16:31:47Z</cp:lastPrinted>
  <dcterms:created xsi:type="dcterms:W3CDTF">2011-02-15T13:45:26Z</dcterms:created>
  <dcterms:modified xsi:type="dcterms:W3CDTF">2019-04-29T15:55:50Z</dcterms:modified>
  <cp:category/>
  <cp:version/>
  <cp:contentType/>
  <cp:contentStatus/>
</cp:coreProperties>
</file>